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3" activeTab="4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J12" i="39"/>
  <c r="J7" i="39"/>
  <c r="J11" i="39"/>
  <c r="J10" i="39"/>
  <c r="H7" i="34" l="1"/>
  <c r="M14" i="7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38"/>
  <c r="J3" i="43"/>
  <c r="J10" i="38"/>
  <c r="J15" i="43"/>
  <c r="J8" i="43"/>
  <c r="J6" i="43"/>
  <c r="J5" i="39"/>
  <c r="J9" i="39"/>
  <c r="J8" i="39"/>
  <c r="J16" i="39"/>
  <c r="J3" i="40"/>
  <c r="J7" i="43"/>
  <c r="J13" i="43"/>
  <c r="J5" i="43"/>
  <c r="J3" i="42"/>
  <c r="J10" i="42"/>
  <c r="J8" i="42"/>
  <c r="J4" i="39"/>
  <c r="J10" i="43"/>
  <c r="J16" i="43"/>
  <c r="J5" i="40"/>
  <c r="J8" i="40"/>
  <c r="J4" i="42"/>
  <c r="J12" i="42"/>
  <c r="J3" i="37"/>
  <c r="J14" i="39"/>
  <c r="J13" i="39"/>
  <c r="J8" i="37"/>
  <c r="J13" i="38"/>
  <c r="J15" i="40"/>
  <c r="J11" i="38"/>
  <c r="J10" i="40"/>
  <c r="J5" i="38"/>
  <c r="J3" i="45"/>
  <c r="J4" i="43"/>
  <c r="J15" i="39"/>
  <c r="J4" i="40"/>
  <c r="J16" i="42"/>
  <c r="J13" i="45"/>
  <c r="J3" i="41"/>
  <c r="J9" i="41"/>
  <c r="J3" i="44"/>
  <c r="J6" i="39"/>
  <c r="J13" i="37"/>
  <c r="J4" i="38"/>
  <c r="J13" i="42"/>
  <c r="J8" i="38"/>
  <c r="J14" i="41"/>
  <c r="J12" i="43"/>
  <c r="J11" i="43"/>
  <c r="J11" i="37"/>
  <c r="J7" i="42"/>
  <c r="J10" i="45"/>
  <c r="J8" i="45"/>
  <c r="J12" i="40"/>
  <c r="J7" i="40"/>
  <c r="J6" i="40"/>
  <c r="J14" i="40"/>
  <c r="J11" i="40"/>
  <c r="J13" i="40"/>
  <c r="J16" i="40"/>
  <c r="J15" i="42"/>
  <c r="J5" i="42"/>
  <c r="J11" i="42"/>
  <c r="J6" i="42"/>
  <c r="J6" i="37"/>
  <c r="J16" i="37"/>
  <c r="J12" i="37"/>
  <c r="J7" i="37"/>
  <c r="J4" i="37"/>
  <c r="J5" i="37"/>
  <c r="J10" i="37"/>
  <c r="J11" i="45"/>
  <c r="J5" i="45"/>
  <c r="J4" i="45"/>
  <c r="J16" i="45"/>
  <c r="J6" i="45"/>
  <c r="J7" i="45"/>
  <c r="J12" i="45"/>
  <c r="J6" i="41"/>
  <c r="J8" i="41"/>
  <c r="J7" i="41"/>
  <c r="J5" i="41"/>
  <c r="J15" i="41"/>
  <c r="J10" i="41"/>
  <c r="J12" i="41"/>
  <c r="J13" i="41"/>
  <c r="J16" i="41"/>
  <c r="J4" i="41"/>
  <c r="J11" i="41"/>
  <c r="J5" i="44"/>
  <c r="J7" i="44"/>
  <c r="J9" i="44"/>
  <c r="J11" i="44"/>
  <c r="J8" i="44"/>
  <c r="J6" i="44"/>
  <c r="J16" i="44"/>
  <c r="J4" i="44"/>
  <c r="J13" i="44"/>
  <c r="J10" i="44"/>
  <c r="J12" i="44"/>
  <c r="M8" i="7" l="1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12" i="7"/>
  <c r="K6" i="7"/>
  <c r="K15" i="7"/>
  <c r="K5" i="7"/>
  <c r="I8" i="7"/>
  <c r="I13" i="7"/>
  <c r="I15" i="7"/>
  <c r="I14" i="7"/>
  <c r="I6" i="7"/>
  <c r="I7" i="7"/>
  <c r="I5" i="7"/>
  <c r="J6" i="38"/>
  <c r="J14" i="37"/>
  <c r="J15" i="45"/>
  <c r="J12" i="38"/>
  <c r="J15" i="38"/>
  <c r="J9" i="38"/>
  <c r="J16" i="38"/>
  <c r="J14" i="38"/>
  <c r="J14" i="44"/>
  <c r="J9" i="40"/>
  <c r="J14" i="45"/>
  <c r="J9" i="43"/>
  <c r="J9" i="42"/>
  <c r="J14" i="43"/>
  <c r="J15" i="37"/>
  <c r="J15" i="44"/>
  <c r="J9" i="37"/>
  <c r="J9" i="45"/>
  <c r="J3" i="34"/>
  <c r="J7" i="38"/>
  <c r="J14" i="42"/>
  <c r="K8" i="7" l="1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3" i="7"/>
  <c r="F15" i="7"/>
  <c r="F17" i="7"/>
  <c r="F18" i="7"/>
  <c r="J5" i="34"/>
  <c r="J6" i="34"/>
  <c r="J4" i="34"/>
  <c r="J10" i="34"/>
  <c r="J7" i="34"/>
  <c r="J9" i="34"/>
  <c r="J8" i="34"/>
  <c r="J11" i="34"/>
  <c r="J12" i="34"/>
  <c r="J15" i="34"/>
  <c r="J16" i="34"/>
  <c r="J13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25"/>
  <c r="AV5" i="5"/>
  <c r="Z5" i="5"/>
  <c r="AV7" i="5"/>
  <c r="J14" i="34"/>
  <c r="AR5" i="21"/>
  <c r="AR8" i="21"/>
  <c r="AR5" i="5"/>
  <c r="AR8" i="5" s="1"/>
  <c r="AV6" i="5"/>
  <c r="AR23" i="21"/>
  <c r="AR16" i="21"/>
  <c r="AR20" i="21"/>
  <c r="AR13" i="21"/>
  <c r="AR28" i="21"/>
  <c r="I8" i="34" l="1"/>
  <c r="F10" i="7" s="1"/>
  <c r="I7" i="34"/>
  <c r="F9" i="7" s="1"/>
  <c r="I9" i="34"/>
  <c r="F11" i="7" s="1"/>
  <c r="I10" i="34"/>
  <c r="F12" i="7" s="1"/>
  <c r="I5" i="34"/>
  <c r="F7" i="7" s="1"/>
  <c r="I6" i="34"/>
  <c r="F8" i="7" s="1"/>
  <c r="AA7" i="7"/>
  <c r="I3" i="34"/>
  <c r="F5" i="7" s="1"/>
  <c r="G16" i="7"/>
  <c r="Z16" i="7" s="1"/>
  <c r="AB16" i="7" s="1"/>
  <c r="I4" i="34"/>
  <c r="F6" i="7" s="1"/>
  <c r="AA6" i="7"/>
  <c r="AA8" i="7"/>
  <c r="AA10" i="7"/>
  <c r="AA15" i="7"/>
  <c r="AA12" i="7"/>
  <c r="AA13" i="7"/>
  <c r="AA14" i="7"/>
  <c r="AA9" i="7"/>
  <c r="AA18" i="7"/>
  <c r="AA11" i="7"/>
  <c r="AA17" i="7"/>
  <c r="AR18" i="21"/>
  <c r="AR25" i="21"/>
  <c r="AV18" i="5"/>
  <c r="AV12" i="5"/>
  <c r="Z8" i="5"/>
  <c r="AR21" i="5"/>
  <c r="AR11" i="5"/>
  <c r="AV22" i="5"/>
  <c r="Z28" i="5"/>
  <c r="AH5" i="21"/>
  <c r="Z19" i="25"/>
  <c r="AR16" i="5"/>
  <c r="AR24" i="21"/>
  <c r="AH27" i="21"/>
  <c r="AR19" i="5"/>
  <c r="Z26" i="5"/>
  <c r="AR14" i="5"/>
  <c r="AR17" i="21"/>
  <c r="AR14" i="21"/>
  <c r="AR19" i="21"/>
  <c r="Z24" i="5"/>
  <c r="AR22" i="5"/>
  <c r="AR23" i="5"/>
  <c r="Z14" i="25"/>
  <c r="AR28" i="5"/>
  <c r="AH23" i="21"/>
  <c r="Z16" i="5"/>
  <c r="Z15" i="25"/>
  <c r="AR20" i="5"/>
  <c r="AR6" i="5"/>
  <c r="Z7" i="5"/>
  <c r="N5" i="21"/>
  <c r="AH15" i="21"/>
  <c r="AH13" i="21"/>
  <c r="N14" i="21"/>
  <c r="N7" i="21"/>
  <c r="N16" i="21"/>
  <c r="N17" i="21"/>
  <c r="N12" i="21"/>
  <c r="N6" i="21"/>
  <c r="Z29" i="25"/>
  <c r="Z16" i="25"/>
  <c r="AH14" i="21"/>
  <c r="AR26" i="21"/>
  <c r="AV11" i="5"/>
  <c r="AV21" i="5" s="1"/>
  <c r="AR9" i="5"/>
  <c r="AR13" i="5"/>
  <c r="AV17" i="5"/>
  <c r="Z12" i="25"/>
  <c r="Z11" i="25"/>
  <c r="AH5" i="5"/>
  <c r="AR15" i="5"/>
  <c r="Z27" i="5"/>
  <c r="AV5" i="25"/>
  <c r="AR24" i="5"/>
  <c r="Z10" i="5"/>
  <c r="AR6" i="21"/>
  <c r="Z27" i="25"/>
  <c r="AH7" i="5"/>
  <c r="Z23" i="5"/>
  <c r="Z20" i="25"/>
  <c r="Z26" i="25"/>
  <c r="Z23" i="25"/>
  <c r="Z9" i="25"/>
  <c r="AR9" i="21"/>
  <c r="AH9" i="21"/>
  <c r="AV27" i="25"/>
  <c r="N5" i="5"/>
  <c r="AV25" i="25"/>
  <c r="AR11" i="21"/>
  <c r="Z10" i="25"/>
  <c r="AR21" i="21"/>
  <c r="AV16" i="5"/>
  <c r="AR12" i="21"/>
  <c r="AH17" i="21"/>
  <c r="AV10" i="5"/>
  <c r="AH12" i="5"/>
  <c r="N27" i="5"/>
  <c r="AH26" i="21"/>
  <c r="AH5" i="25"/>
  <c r="AH8" i="21"/>
  <c r="Z28" i="25"/>
  <c r="AV7" i="25"/>
  <c r="AV23" i="5"/>
  <c r="AV15" i="25"/>
  <c r="AV30" i="25"/>
  <c r="AH11" i="21"/>
  <c r="AH16" i="5"/>
  <c r="AR27" i="5"/>
  <c r="AR25" i="5"/>
  <c r="AV28" i="25"/>
  <c r="Z8" i="25"/>
  <c r="AH24" i="25"/>
  <c r="AV29" i="25"/>
  <c r="N10" i="5"/>
  <c r="N17" i="5"/>
  <c r="AH10" i="5"/>
  <c r="AH22" i="21"/>
  <c r="AH12" i="21"/>
  <c r="N13" i="5"/>
  <c r="N21" i="5"/>
  <c r="N19" i="5"/>
  <c r="AH25" i="25"/>
  <c r="AH29" i="25"/>
  <c r="AH10" i="25"/>
  <c r="AH6" i="25"/>
  <c r="AH7" i="25"/>
  <c r="N11" i="21"/>
  <c r="N24" i="21"/>
  <c r="N10" i="21"/>
  <c r="N22" i="21"/>
  <c r="N21" i="21"/>
  <c r="N15" i="21"/>
  <c r="AR17" i="5"/>
  <c r="Z25" i="25"/>
  <c r="Z15" i="5"/>
  <c r="Z14" i="5"/>
  <c r="AR22" i="21"/>
  <c r="AV24" i="5"/>
  <c r="Z9" i="5"/>
  <c r="AR10" i="21"/>
  <c r="AH26" i="5"/>
  <c r="AH15" i="5"/>
  <c r="Z11" i="5"/>
  <c r="Z6" i="25"/>
  <c r="AH13" i="5"/>
  <c r="AV8" i="5"/>
  <c r="AR18" i="5"/>
  <c r="AH18" i="21"/>
  <c r="AR15" i="21"/>
  <c r="Z21" i="25"/>
  <c r="AH7" i="21"/>
  <c r="AH25" i="5"/>
  <c r="Z13" i="5"/>
  <c r="Z13" i="25"/>
  <c r="AH9" i="5"/>
  <c r="AH17" i="5"/>
  <c r="AH16" i="25"/>
  <c r="AV19" i="25"/>
  <c r="Z12" i="5"/>
  <c r="Z20" i="5"/>
  <c r="AV13" i="25"/>
  <c r="Z18" i="5"/>
  <c r="AR7" i="21"/>
  <c r="AH23" i="5"/>
  <c r="Z5" i="21"/>
  <c r="AV31" i="25"/>
  <c r="AV5" i="21"/>
  <c r="AV22" i="25"/>
  <c r="AH11" i="5"/>
  <c r="AV8" i="25"/>
  <c r="Z17" i="25"/>
  <c r="AV15" i="21"/>
  <c r="Z17" i="5"/>
  <c r="AH28" i="5"/>
  <c r="AH23" i="25"/>
  <c r="AH28" i="21"/>
  <c r="AH24" i="5"/>
  <c r="AR7" i="5"/>
  <c r="Z9" i="21"/>
  <c r="AH20" i="21"/>
  <c r="AV23" i="21"/>
  <c r="N11" i="5"/>
  <c r="N15" i="5"/>
  <c r="AH26" i="25"/>
  <c r="AH22" i="25"/>
  <c r="N13" i="21"/>
  <c r="N26" i="21"/>
  <c r="N19" i="21"/>
  <c r="AV17" i="21"/>
  <c r="AV7" i="21"/>
  <c r="N6" i="5"/>
  <c r="AH21" i="25"/>
  <c r="N28" i="21"/>
  <c r="Z21" i="5"/>
  <c r="Z7" i="25"/>
  <c r="AV14" i="5"/>
  <c r="AH27" i="5"/>
  <c r="AH6" i="21"/>
  <c r="N5" i="25"/>
  <c r="AH24" i="21"/>
  <c r="N26" i="5"/>
  <c r="AV19" i="5"/>
  <c r="N9" i="21"/>
  <c r="N27" i="21"/>
  <c r="AV15" i="5"/>
  <c r="Z24" i="25"/>
  <c r="AV20" i="21"/>
  <c r="AV27" i="21"/>
  <c r="Z18" i="25"/>
  <c r="AH16" i="21"/>
  <c r="Z25" i="5"/>
  <c r="AH14" i="25"/>
  <c r="AR26" i="5"/>
  <c r="AR27" i="21"/>
  <c r="AV28" i="5"/>
  <c r="AH8" i="25"/>
  <c r="N12" i="25"/>
  <c r="AH20" i="5"/>
  <c r="Z18" i="21"/>
  <c r="AV28" i="21"/>
  <c r="AV21" i="21"/>
  <c r="N24" i="5"/>
  <c r="N8" i="5"/>
  <c r="AH17" i="25"/>
  <c r="AH18" i="25"/>
  <c r="N22" i="25"/>
  <c r="N7" i="25"/>
  <c r="N21" i="25"/>
  <c r="N20" i="21"/>
  <c r="N18" i="21"/>
  <c r="N23" i="21"/>
  <c r="Z6" i="5"/>
  <c r="Z22" i="5"/>
  <c r="AV27" i="5"/>
  <c r="AH25" i="21"/>
  <c r="AH21" i="21"/>
  <c r="AR10" i="5"/>
  <c r="AV18" i="25"/>
  <c r="N18" i="5"/>
  <c r="AH10" i="21"/>
  <c r="AV23" i="25"/>
  <c r="AH11" i="25"/>
  <c r="Z16" i="21"/>
  <c r="Z19" i="5"/>
  <c r="AV12" i="25"/>
  <c r="AH19" i="21"/>
  <c r="N20" i="5"/>
  <c r="AH13" i="25"/>
  <c r="AV13" i="5"/>
  <c r="N28" i="25"/>
  <c r="N25" i="21"/>
  <c r="AR5" i="25"/>
  <c r="AH14" i="5"/>
  <c r="AV9" i="25"/>
  <c r="Z22" i="25"/>
  <c r="AR12" i="5"/>
  <c r="AV10" i="25"/>
  <c r="N7" i="5"/>
  <c r="AR10" i="25"/>
  <c r="Z27" i="21"/>
  <c r="N12" i="5"/>
  <c r="AV24" i="25"/>
  <c r="AV9" i="21"/>
  <c r="N25" i="5"/>
  <c r="AH9" i="25"/>
  <c r="AH20" i="25"/>
  <c r="N14" i="25"/>
  <c r="N15" i="25"/>
  <c r="N8" i="21"/>
  <c r="AH8" i="5"/>
  <c r="AH22" i="5"/>
  <c r="AH6" i="5"/>
  <c r="AH21" i="5"/>
  <c r="AH19" i="5"/>
  <c r="AH18" i="5"/>
  <c r="AV6" i="25"/>
  <c r="AV16" i="25"/>
  <c r="AV26" i="25"/>
  <c r="AV21" i="25"/>
  <c r="AV14" i="25"/>
  <c r="AV20" i="25"/>
  <c r="AV17" i="25"/>
  <c r="AV11" i="25"/>
  <c r="N9" i="5"/>
  <c r="N16" i="5"/>
  <c r="N14" i="5"/>
  <c r="N23" i="5"/>
  <c r="N22" i="5"/>
  <c r="N28" i="5"/>
  <c r="AH28" i="25"/>
  <c r="AH27" i="25"/>
  <c r="AH19" i="25"/>
  <c r="AH15" i="25"/>
  <c r="AH12" i="25"/>
  <c r="Z8" i="21"/>
  <c r="Z12" i="21"/>
  <c r="Z21" i="21"/>
  <c r="Z17" i="21"/>
  <c r="Z28" i="21"/>
  <c r="Z7" i="21"/>
  <c r="Z13" i="21"/>
  <c r="Z11" i="21"/>
  <c r="Z19" i="21"/>
  <c r="Z24" i="21"/>
  <c r="Z26" i="21"/>
  <c r="Z23" i="21"/>
  <c r="Z14" i="21"/>
  <c r="Z20" i="21"/>
  <c r="Z25" i="21"/>
  <c r="Z15" i="21"/>
  <c r="Z10" i="21"/>
  <c r="Z22" i="21"/>
  <c r="Z6" i="21"/>
  <c r="AV13" i="21"/>
  <c r="AV25" i="21"/>
  <c r="AV18" i="21"/>
  <c r="AV16" i="21"/>
  <c r="AV10" i="21"/>
  <c r="AV22" i="21"/>
  <c r="AV6" i="21"/>
  <c r="AV11" i="21"/>
  <c r="AV8" i="21"/>
  <c r="AV24" i="21"/>
  <c r="AV26" i="21"/>
  <c r="AV19" i="21"/>
  <c r="AV14" i="21"/>
  <c r="N10" i="25"/>
  <c r="N24" i="25"/>
  <c r="N6" i="25"/>
  <c r="N11" i="25"/>
  <c r="N23" i="25"/>
  <c r="N16" i="25"/>
  <c r="N9" i="25"/>
  <c r="N29" i="25"/>
  <c r="N25" i="25"/>
  <c r="N26" i="25"/>
  <c r="N27" i="25"/>
  <c r="N18" i="25"/>
  <c r="N8" i="25"/>
  <c r="N17" i="25"/>
  <c r="N13" i="25"/>
  <c r="N19" i="25"/>
  <c r="N20" i="25"/>
  <c r="AR16" i="25"/>
  <c r="AR29" i="25"/>
  <c r="AR18" i="25"/>
  <c r="AR12" i="25"/>
  <c r="AR15" i="25"/>
  <c r="AR21" i="25"/>
  <c r="AR17" i="25"/>
  <c r="AR28" i="25"/>
  <c r="AR7" i="25"/>
  <c r="AR20" i="25"/>
  <c r="AR11" i="25"/>
  <c r="AR8" i="25"/>
  <c r="AR23" i="25"/>
  <c r="AR9" i="25"/>
  <c r="AR22" i="25"/>
  <c r="AR26" i="25"/>
  <c r="AR14" i="25"/>
  <c r="AR19" i="25"/>
  <c r="AR13" i="25"/>
  <c r="AR25" i="25"/>
  <c r="AR24" i="25"/>
  <c r="AR27" i="25"/>
  <c r="AA16" i="7" l="1"/>
  <c r="AX6" i="5"/>
  <c r="AX5" i="5"/>
  <c r="AX30" i="25"/>
  <c r="AY30" i="25" s="1"/>
  <c r="AX8" i="21"/>
  <c r="AY8" i="21" s="1"/>
  <c r="AX17" i="21"/>
  <c r="AY17" i="21" s="1"/>
  <c r="AX27" i="25"/>
  <c r="AY27" i="25" s="1"/>
  <c r="AX8" i="5"/>
  <c r="AX11" i="5"/>
  <c r="AX24" i="5"/>
  <c r="AY24" i="5" s="1"/>
  <c r="AX10" i="5"/>
  <c r="AX13" i="21"/>
  <c r="AY13" i="21" s="1"/>
  <c r="AX17" i="25"/>
  <c r="AY17" i="25" s="1"/>
  <c r="AX18" i="25"/>
  <c r="AY18" i="25" s="1"/>
  <c r="AX19" i="21"/>
  <c r="AY19" i="21" s="1"/>
  <c r="AX22" i="21"/>
  <c r="AY22" i="21" s="1"/>
  <c r="AX12" i="25"/>
  <c r="AY12" i="25" s="1"/>
  <c r="AX29" i="25"/>
  <c r="AY29" i="25" s="1"/>
  <c r="AX9" i="21"/>
  <c r="AY9" i="21" s="1"/>
  <c r="AX15" i="21"/>
  <c r="AY15" i="21" s="1"/>
  <c r="AX11" i="21"/>
  <c r="AY11" i="21" s="1"/>
  <c r="AX21" i="21"/>
  <c r="AY21" i="21" s="1"/>
  <c r="AX6" i="21"/>
  <c r="AY6" i="21" s="1"/>
  <c r="AX10" i="25"/>
  <c r="AY10" i="25" s="1"/>
  <c r="AX22" i="25"/>
  <c r="AY22" i="25" s="1"/>
  <c r="AX28" i="5"/>
  <c r="AY28" i="5" s="1"/>
  <c r="AX7" i="5"/>
  <c r="AX11" i="25"/>
  <c r="AY11" i="25" s="1"/>
  <c r="AX5" i="21"/>
  <c r="AY5" i="21" s="1"/>
  <c r="AX15" i="25"/>
  <c r="AY15" i="25" s="1"/>
  <c r="AX18" i="5"/>
  <c r="AX24" i="21"/>
  <c r="AY24" i="21" s="1"/>
  <c r="AX27" i="21"/>
  <c r="AY27" i="21" s="1"/>
  <c r="AX14" i="21"/>
  <c r="AY14" i="21" s="1"/>
  <c r="AX25" i="21"/>
  <c r="AY25" i="21" s="1"/>
  <c r="AX20" i="21"/>
  <c r="AY20" i="21" s="1"/>
  <c r="AX21" i="25"/>
  <c r="AY21" i="25" s="1"/>
  <c r="AX14" i="25"/>
  <c r="AY14" i="25" s="1"/>
  <c r="AX24" i="25"/>
  <c r="AY24" i="25" s="1"/>
  <c r="AX22" i="5"/>
  <c r="N32" i="5"/>
  <c r="AX7" i="21"/>
  <c r="AY7" i="21" s="1"/>
  <c r="AX23" i="5"/>
  <c r="AX15" i="5"/>
  <c r="AY15" i="5" s="1"/>
  <c r="AX19" i="25"/>
  <c r="AY19" i="25" s="1"/>
  <c r="AX7" i="25"/>
  <c r="AY7" i="25" s="1"/>
  <c r="AX8" i="25"/>
  <c r="AY8" i="25" s="1"/>
  <c r="AX9" i="25"/>
  <c r="AY9" i="25" s="1"/>
  <c r="AX25" i="25"/>
  <c r="AY25" i="25" s="1"/>
  <c r="AX26" i="21"/>
  <c r="AY26" i="21" s="1"/>
  <c r="N32" i="21"/>
  <c r="AX23" i="21"/>
  <c r="AY23" i="21" s="1"/>
  <c r="AX28" i="21"/>
  <c r="AY28" i="21" s="1"/>
  <c r="AX5" i="25"/>
  <c r="AY5" i="25" s="1"/>
  <c r="AX31" i="25"/>
  <c r="AY31" i="25" s="1"/>
  <c r="AX14" i="5"/>
  <c r="AY14" i="5" s="1"/>
  <c r="AX13" i="25"/>
  <c r="AY13" i="25" s="1"/>
  <c r="AX27" i="5"/>
  <c r="AY27" i="5" s="1"/>
  <c r="AX16" i="5"/>
  <c r="AY16" i="5" s="1"/>
  <c r="AX20" i="25"/>
  <c r="AY20" i="25" s="1"/>
  <c r="AX12" i="5"/>
  <c r="AX26" i="25"/>
  <c r="AY26" i="25" s="1"/>
  <c r="AX28" i="25"/>
  <c r="AY28" i="25" s="1"/>
  <c r="N32" i="25"/>
  <c r="AX23" i="25"/>
  <c r="AY23" i="25" s="1"/>
  <c r="AX18" i="21"/>
  <c r="AY18" i="21" s="1"/>
  <c r="AX10" i="21"/>
  <c r="AY10" i="21" s="1"/>
  <c r="AX16" i="21"/>
  <c r="AY16" i="21" s="1"/>
  <c r="AX16" i="25"/>
  <c r="AY16" i="25" s="1"/>
  <c r="AX21" i="5"/>
  <c r="AX13" i="5"/>
  <c r="AX17" i="5"/>
  <c r="Z5" i="7"/>
  <c r="AB5" i="7" s="1"/>
  <c r="AX19" i="5"/>
  <c r="AV26" i="5"/>
  <c r="AV25" i="5"/>
  <c r="AV20" i="5"/>
  <c r="AV9" i="5"/>
  <c r="AV12" i="21"/>
  <c r="AR6" i="25"/>
  <c r="AX26" i="5" l="1"/>
  <c r="AY26" i="5" s="1"/>
  <c r="AX12" i="21"/>
  <c r="AY12" i="21" s="1"/>
  <c r="AX25" i="5"/>
  <c r="AY25" i="5" s="1"/>
  <c r="AX6" i="25"/>
  <c r="AY6" i="25" s="1"/>
  <c r="AX20" i="5"/>
  <c r="AY20" i="5" s="1"/>
  <c r="AX9" i="5"/>
  <c r="B18" i="7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AZ5" i="25"/>
  <c r="AZ5" i="21"/>
  <c r="AZ10" i="25"/>
  <c r="AZ20" i="21"/>
  <c r="AZ16" i="21"/>
  <c r="AZ20" i="25"/>
  <c r="AZ15" i="21"/>
  <c r="AZ13" i="21"/>
  <c r="AZ10" i="21"/>
  <c r="AZ14" i="21"/>
  <c r="AZ21" i="25"/>
  <c r="AZ9" i="21"/>
  <c r="AZ26" i="21"/>
  <c r="AZ15" i="25"/>
  <c r="AZ25" i="25"/>
  <c r="AZ17" i="25"/>
  <c r="AZ11" i="21"/>
  <c r="AZ18" i="21"/>
  <c r="AZ21" i="21"/>
  <c r="AZ23" i="21"/>
  <c r="AZ19" i="25"/>
  <c r="AZ7" i="21"/>
  <c r="AZ6" i="21"/>
  <c r="AZ8" i="21"/>
  <c r="AY21" i="5" l="1"/>
  <c r="AY19" i="5"/>
  <c r="AY12" i="5"/>
  <c r="AY11" i="5"/>
  <c r="AY6" i="5"/>
  <c r="AY9" i="5"/>
  <c r="AY13" i="5"/>
  <c r="AY18" i="5"/>
  <c r="AY23" i="5"/>
  <c r="AY7" i="5"/>
  <c r="AY17" i="5"/>
  <c r="AY10" i="5"/>
  <c r="AY22" i="5"/>
  <c r="AY5" i="5"/>
  <c r="AY8" i="5"/>
  <c r="D31" i="7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B28" i="7"/>
  <c r="B27" i="7"/>
  <c r="B26" i="7"/>
  <c r="B25" i="7"/>
  <c r="B24" i="7"/>
  <c r="B23" i="7"/>
  <c r="B22" i="7"/>
  <c r="B21" i="7"/>
  <c r="AZ28" i="21"/>
  <c r="AZ23" i="25"/>
  <c r="AZ22" i="21"/>
  <c r="AZ30" i="25"/>
  <c r="AZ8" i="25"/>
  <c r="AZ31" i="25"/>
  <c r="AZ11" i="25"/>
  <c r="AZ25" i="21"/>
  <c r="AZ18" i="25"/>
  <c r="AZ7" i="25"/>
  <c r="AZ13" i="25"/>
  <c r="AZ9" i="25"/>
  <c r="AZ6" i="25"/>
  <c r="AZ16" i="25"/>
  <c r="AZ14" i="25"/>
  <c r="AZ7" i="5"/>
  <c r="AZ12" i="21"/>
  <c r="AZ19" i="21"/>
  <c r="AZ27" i="21"/>
  <c r="AZ27" i="25"/>
  <c r="AZ24" i="25"/>
  <c r="AZ22" i="25"/>
  <c r="AZ24" i="21"/>
  <c r="AZ17" i="21"/>
  <c r="AZ29" i="25"/>
  <c r="AZ28" i="25"/>
  <c r="AZ26" i="25"/>
  <c r="AZ12" i="25"/>
  <c r="AZ8" i="5"/>
  <c r="P29" i="7" l="1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Z18" i="5"/>
  <c r="AZ14" i="5"/>
  <c r="AZ11" i="5"/>
  <c r="AZ13" i="5"/>
  <c r="AZ6" i="5"/>
  <c r="AZ9" i="5"/>
  <c r="AZ15" i="5"/>
  <c r="AZ19" i="5"/>
  <c r="AZ25" i="5"/>
  <c r="AZ24" i="5"/>
  <c r="AZ5" i="5"/>
  <c r="AZ12" i="5"/>
  <c r="AZ27" i="5"/>
  <c r="AZ16" i="5"/>
  <c r="AZ28" i="5"/>
  <c r="AZ20" i="5"/>
  <c r="AZ23" i="5"/>
  <c r="AZ22" i="5"/>
  <c r="T34" i="7" l="1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10" i="5"/>
  <c r="AZ26" i="5"/>
  <c r="AZ21" i="5"/>
  <c r="AZ17" i="5"/>
</calcChain>
</file>

<file path=xl/sharedStrings.xml><?xml version="1.0" encoding="utf-8"?>
<sst xmlns="http://schemas.openxmlformats.org/spreadsheetml/2006/main" count="1023" uniqueCount="160">
  <si>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</si>
  <si>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</si>
  <si>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</si>
  <si>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</si>
  <si>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</si>
  <si>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</si>
  <si>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</si>
  <si>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</si>
  <si>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</si>
  <si>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</si>
  <si>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</si>
  <si>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</si>
  <si>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</si>
  <si>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</si>
  <si>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</si>
  <si>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</si>
  <si>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</si>
  <si>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</si>
  <si>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</si>
  <si>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</si>
  <si>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</si>
  <si>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</si>
  <si>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</si>
  <si>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</si>
  <si>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</si>
  <si>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</si>
  <si>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</si>
  <si>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</si>
  <si>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</si>
  <si>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</si>
  <si>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</si>
  <si>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</si>
  <si>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</si>
  <si>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</si>
  <si>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</si>
  <si>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</si>
  <si>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</si>
  <si>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</si>
  <si>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</si>
  <si>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</si>
  <si>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</si>
  <si>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</si>
  <si>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</si>
  <si>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</si>
  <si>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</si>
  <si>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</si>
  <si>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</si>
  <si>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</si>
  <si>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</si>
  <si>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</si>
  <si>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</si>
  <si>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</si>
  <si>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</si>
  <si>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</si>
  <si>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</si>
  <si>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</si>
  <si>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</si>
  <si>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</si>
  <si>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</si>
  <si>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</si>
  <si>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</si>
  <si>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</si>
  <si>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</si>
  <si>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</si>
  <si>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</si>
  <si>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</si>
  <si>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</si>
  <si>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</si>
  <si>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</si>
  <si>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</si>
  <si>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</si>
  <si>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</si>
  <si>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</si>
  <si>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</si>
  <si>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</si>
  <si>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</si>
  <si>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</si>
  <si>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</si>
  <si>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</si>
  <si>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</si>
  <si>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</si>
  <si>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</si>
  <si>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</si>
  <si>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</si>
  <si>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</si>
  <si>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</si>
  <si>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</si>
  <si>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</si>
  <si>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</si>
  <si>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</si>
  <si>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</si>
  <si>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</si>
  <si>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</si>
  <si>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</si>
  <si>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</si>
  <si>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</si>
  <si>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</si>
  <si>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</si>
  <si>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</si>
  <si>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</si>
  <si>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</si>
  <si>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</si>
  <si>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</si>
  <si>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</si>
  <si>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</si>
  <si>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</si>
  <si>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</si>
  <si>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</si>
  <si>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</si>
  <si>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</si>
  <si>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</si>
  <si>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</si>
  <si>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</si>
  <si>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</si>
  <si>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</si>
  <si>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</si>
  <si>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</si>
  <si>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</si>
  <si>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</si>
  <si>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</si>
  <si>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</si>
  <si>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</si>
  <si>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</si>
  <si>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</si>
  <si>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</si>
  <si>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</si>
  <si>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</si>
  <si>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</si>
  <si>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</si>
  <si>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</si>
  <si>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</si>
  <si>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</si>
  <si>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</si>
  <si>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</si>
  <si>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</si>
  <si>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</si>
  <si>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</si>
  <si>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</si>
  <si>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</si>
  <si>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</si>
  <si>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</si>
  <si>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</si>
  <si>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</si>
  <si>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</si>
  <si>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</si>
  <si>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</si>
  <si>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</si>
  <si>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</si>
  <si>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</si>
  <si>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</si>
  <si>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</si>
  <si>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LA SALETTE 1</t>
  </si>
  <si>
    <t>LA SALETTE 2</t>
  </si>
  <si>
    <t>AIX EN PROVENCE</t>
  </si>
  <si>
    <t>AIX GOLF</t>
  </si>
  <si>
    <t>LA CABRE D'OR</t>
  </si>
  <si>
    <t>MANVILLE</t>
  </si>
  <si>
    <t>ECOLE DE L'AIR</t>
  </si>
  <si>
    <t>MIRAMAS</t>
  </si>
  <si>
    <t>ETAPE 1 - GOLF DE LA SALETTE - 24 NOVEMBRE 2021 -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</si>
</sst>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ht="14.45" x14ac:dyDescent="0.3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144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D21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150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146</v>
      </c>
      <c r="B3" s="203" t="s">
        <v>146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147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LA SALETTE 1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14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14</v>
      </c>
      <c r="AA5" s="141">
        <f ca="1">$Z5</f>
        <v>14</v>
      </c>
      <c r="AB5" s="142">
        <f t="shared" ref="AB5:AB17" ca="1" si="2">IF(D5="",-1000,0)+$Z5+C5/100</f>
        <v>14.01</v>
      </c>
    </row>
    <row r="6" spans="1:28" s="120" customFormat="1" ht="18.75" hidden="1" customHeight="1" x14ac:dyDescent="0.35">
      <c r="A6" s="138">
        <f ca="1">RANK(AA6,$AA$5:$AA$18)</f>
        <v>4</v>
      </c>
      <c r="B6" s="143">
        <f ca="1">RANK(AB6,$AB$5:$AB$18)</f>
        <v>4</v>
      </c>
      <c r="C6" s="119">
        <v>2</v>
      </c>
      <c r="D6" s="115" t="str">
        <f>IF('LISTING EQUIPES'!B3="","",'LISTING EQUIPES'!B3)</f>
        <v>LA SALETTE 2</v>
      </c>
      <c r="E6" s="121">
        <v>2</v>
      </c>
      <c r="F6" s="134">
        <f ca="1">IF(ISERROR(VLOOKUP(E6,'ETAPE 1'!$C$3:$K$16,7,0)),"",VLOOKUP(E6,'ETAPE 1'!$C$3:$K$16,7,0))</f>
        <v>4</v>
      </c>
      <c r="G6" s="135">
        <f ca="1">IF(ISERROR(VLOOKUP(E6,'ETAPE 1'!$C$3:$K$16,8,0)),"",VLOOKUP(E6,'ETAPE 1'!$C$3:$K$16,8,0))</f>
        <v>8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8</v>
      </c>
      <c r="AA6" s="141">
        <f t="shared" ref="AA6:AA18" ca="1" si="4">$Z6</f>
        <v>8</v>
      </c>
      <c r="AB6" s="142">
        <f t="shared" ca="1" si="2"/>
        <v>8.02</v>
      </c>
    </row>
    <row r="7" spans="1:28" s="120" customFormat="1" ht="18.75" hidden="1" customHeight="1" x14ac:dyDescent="0.35">
      <c r="A7" s="138">
        <f t="shared" ref="A7:A18" ca="1" si="5">RANK(AA7,$AA$5:$AA$18)</f>
        <v>7</v>
      </c>
      <c r="B7" s="143">
        <f t="shared" ref="B7:B18" ca="1" si="6">RANK(AB7,$AB$5:$AB$18)</f>
        <v>7</v>
      </c>
      <c r="C7" s="119">
        <v>3</v>
      </c>
      <c r="D7" s="115" t="str">
        <f>IF('LISTING EQUIPES'!B4="","",'LISTING EQUIPES'!B4)</f>
        <v>AIX EN PROVENCE</v>
      </c>
      <c r="E7" s="115">
        <v>3</v>
      </c>
      <c r="F7" s="134">
        <f ca="1">IF(ISERROR(VLOOKUP(E7,'ETAPE 1'!$C$3:$K$16,7,0)),"",VLOOKUP(E7,'ETAPE 1'!$C$3:$K$16,7,0))</f>
        <v>7</v>
      </c>
      <c r="G7" s="135">
        <f ca="1">IF(ISERROR(VLOOKUP(E7,'ETAPE 1'!$C$3:$K$16,8,0)),"",VLOOKUP(E7,'ETAPE 1'!$C$3:$K$16,8,0))</f>
        <v>2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</v>
      </c>
      <c r="AA7" s="141">
        <f t="shared" ca="1" si="4"/>
        <v>2</v>
      </c>
      <c r="AB7" s="142">
        <f t="shared" ca="1" si="2"/>
        <v>2.0299999999999998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AIX GOLF</v>
      </c>
      <c r="E8" s="115">
        <v>4</v>
      </c>
      <c r="F8" s="134">
        <f ca="1">IF(ISERROR(VLOOKUP(E8,'ETAPE 1'!$C$3:$K$16,7,0)),"",VLOOKUP(E8,'ETAPE 1'!$C$3:$K$16,7,0))</f>
        <v>3</v>
      </c>
      <c r="G8" s="135">
        <f ca="1">IF(ISERROR(VLOOKUP(E8,'ETAPE 1'!$C$3:$K$16,8,0)),"",VLOOKUP(E8,'ETAPE 1'!$C$3:$K$16,8,0))</f>
        <v>10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10</v>
      </c>
      <c r="AA8" s="141">
        <f t="shared" ca="1" si="4"/>
        <v>10</v>
      </c>
      <c r="AB8" s="142">
        <f t="shared" ca="1" si="2"/>
        <v>10.039999999999999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LA CABRE D'OR</v>
      </c>
      <c r="E9" s="121">
        <v>5</v>
      </c>
      <c r="F9" s="134">
        <f ca="1">IF(ISERROR(VLOOKUP(E9,'ETAPE 1'!$C$3:$K$16,7,0)),"",VLOOKUP(E9,'ETAPE 1'!$C$3:$K$16,7,0))</f>
        <v>5</v>
      </c>
      <c r="G9" s="135">
        <f ca="1">IF(ISERROR(VLOOKUP(E9,'ETAPE 1'!$C$3:$K$16,8,0)),"",VLOOKUP(E9,'ETAPE 1'!$C$3:$K$16,8,0))</f>
        <v>6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6</v>
      </c>
      <c r="AA9" s="141">
        <f t="shared" ca="1" si="4"/>
        <v>6</v>
      </c>
      <c r="AB9" s="142">
        <f t="shared" ca="1" si="2"/>
        <v>6.05</v>
      </c>
    </row>
    <row r="10" spans="1:28" s="120" customFormat="1" ht="18.75" hidden="1" customHeight="1" x14ac:dyDescent="0.35">
      <c r="A10" s="138">
        <f t="shared" ca="1" si="5"/>
        <v>6</v>
      </c>
      <c r="B10" s="143">
        <f t="shared" ca="1" si="6"/>
        <v>6</v>
      </c>
      <c r="C10" s="119">
        <v>6</v>
      </c>
      <c r="D10" s="115" t="str">
        <f>IF('LISTING EQUIPES'!B7="","",'LISTING EQUIPES'!B7)</f>
        <v>MANVILLE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4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4</v>
      </c>
      <c r="AA10" s="141">
        <f t="shared" ca="1" si="4"/>
        <v>4</v>
      </c>
      <c r="AB10" s="142">
        <f t="shared" ca="1" si="2"/>
        <v>4.0599999999999996</v>
      </c>
    </row>
    <row r="11" spans="1:28" s="120" customFormat="1" ht="18.75" hidden="1" customHeight="1" x14ac:dyDescent="0.35">
      <c r="A11" s="138">
        <f t="shared" ca="1" si="5"/>
        <v>8</v>
      </c>
      <c r="B11" s="143">
        <f t="shared" ca="1" si="6"/>
        <v>8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8</v>
      </c>
      <c r="G11" s="135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7.0000000000000007E-2</v>
      </c>
    </row>
    <row r="12" spans="1:28" s="120" customFormat="1" ht="18.75" hidden="1" customHeight="1" x14ac:dyDescent="0.35">
      <c r="A12" s="138">
        <f t="shared" ca="1" si="5"/>
        <v>2</v>
      </c>
      <c r="B12" s="143">
        <f t="shared" ca="1" si="6"/>
        <v>2</v>
      </c>
      <c r="C12" s="119">
        <v>8</v>
      </c>
      <c r="D12" s="115" t="str">
        <f>IF('LISTING EQUIPES'!B9="","",'LISTING EQUIPES'!B9)</f>
        <v>MIRAMAS</v>
      </c>
      <c r="E12" s="121">
        <v>8</v>
      </c>
      <c r="F12" s="134">
        <f ca="1">IF(ISERROR(VLOOKUP(E12,'ETAPE 1'!$C$3:$K$16,7,0)),"",VLOOKUP(E12,'ETAPE 1'!$C$3:$K$16,7,0))</f>
        <v>2</v>
      </c>
      <c r="G12" s="135">
        <f ca="1">IF(ISERROR(VLOOKUP(E12,'ETAPE 1'!$C$3:$K$16,8,0)),"",VLOOKUP(E12,'ETAPE 1'!$C$3:$K$16,8,0))</f>
        <v>12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12</v>
      </c>
      <c r="AA12" s="141">
        <f t="shared" ca="1" si="4"/>
        <v>12</v>
      </c>
      <c r="AB12" s="142">
        <f t="shared" ca="1" si="2"/>
        <v>12.08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14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13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12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11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10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9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LA SALETTE 1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14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14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8</v>
      </c>
      <c r="D22" s="9" t="str">
        <f t="shared" ref="D22:D34" ca="1" si="11">VLOOKUP($A22,$B$5:$Z$18,COLUMN()-1,FALSE)</f>
        <v>MIRAMAS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12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12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AIX GOLF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10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10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2</v>
      </c>
      <c r="D24" s="9" t="str">
        <f t="shared" ca="1" si="11"/>
        <v>LA SALETTE 2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8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8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LA CABRE D'OR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6</v>
      </c>
      <c r="H25" s="134" t="str">
        <f t="shared" ca="1" si="8"/>
        <v/>
      </c>
      <c r="I25" s="135" t="str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6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6</v>
      </c>
      <c r="D26" s="9" t="str">
        <f t="shared" ca="1" si="11"/>
        <v>MANVILLE</v>
      </c>
      <c r="E26" s="144" t="str">
        <f t="shared" ca="1" si="12"/>
        <v/>
      </c>
      <c r="F26" s="134">
        <f ca="1">IF($C26="","",VLOOKUP($A26,$B$5:$Z$18,COLUMN()-1,FALSE))</f>
        <v>6</v>
      </c>
      <c r="G26" s="135">
        <f t="shared" ref="G26:Z26" ca="1" si="13">IF($C26="","",VLOOKUP($A26,$B$5:$Z$18,COLUMN()-1,FALSE))</f>
        <v>4</v>
      </c>
      <c r="H26" s="134" t="str">
        <f t="shared" ca="1" si="13"/>
        <v/>
      </c>
      <c r="I26" s="135" t="str">
        <f t="shared" ca="1" si="13"/>
        <v>0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3</v>
      </c>
      <c r="D27" s="9" t="str">
        <f t="shared" ca="1" si="11"/>
        <v>AIX EN PROVENCE</v>
      </c>
      <c r="E27" s="144" t="str">
        <f t="shared" ca="1" si="12"/>
        <v/>
      </c>
      <c r="F27" s="134">
        <f t="shared" ref="F27:U34" ca="1" si="14">IF($C27="","",VLOOKUP($A27,$B$5:$Z$18,COLUMN()-1,FALSE))</f>
        <v>7</v>
      </c>
      <c r="G27" s="135">
        <f t="shared" ca="1" si="14"/>
        <v>2</v>
      </c>
      <c r="H27" s="134" t="str">
        <f t="shared" ca="1" si="14"/>
        <v/>
      </c>
      <c r="I27" s="135" t="str">
        <f t="shared" ca="1" si="14"/>
        <v>0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2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7</v>
      </c>
      <c r="D28" s="9" t="str">
        <f t="shared" ca="1" si="11"/>
        <v>ECOLE DE L'AIR</v>
      </c>
      <c r="E28" s="144" t="str">
        <f t="shared" ca="1" si="12"/>
        <v/>
      </c>
      <c r="F28" s="134">
        <f t="shared" ca="1" si="14"/>
        <v>8</v>
      </c>
      <c r="G28" s="135">
        <f t="shared" ca="1" si="14"/>
        <v>0</v>
      </c>
      <c r="H28" s="134" t="str">
        <f t="shared" ca="1" si="14"/>
        <v/>
      </c>
      <c r="I28" s="135" t="str">
        <f t="shared" ca="1" si="14"/>
        <v>0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0</v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ht="14.45" x14ac:dyDescent="0.35">
      <c r="A39" s="7"/>
      <c r="B39" s="7"/>
    </row>
    <row r="40" spans="1:26" ht="14.45" x14ac:dyDescent="0.35">
      <c r="A40" s="7"/>
      <c r="B40" s="7"/>
    </row>
    <row r="41" spans="1:26" ht="14.45" x14ac:dyDescent="0.35">
      <c r="A41" s="7"/>
      <c r="B41" s="7"/>
    </row>
    <row r="42" spans="1:26" ht="14.45" x14ac:dyDescent="0.3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ht="14.45" x14ac:dyDescent="0.3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ht="14.45" x14ac:dyDescent="0.3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ht="14.45" x14ac:dyDescent="0.3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9" sqref="B9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145</v>
      </c>
      <c r="B1" s="136" t="s">
        <v>149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154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 t="s">
        <v>157</v>
      </c>
    </row>
    <row r="9" spans="1:5" ht="36" x14ac:dyDescent="0.35">
      <c r="A9" s="137">
        <v>8</v>
      </c>
      <c r="B9" s="151" t="s">
        <v>158</v>
      </c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35">
      <c r="A12" s="137">
        <v>11</v>
      </c>
      <c r="B12" s="151"/>
    </row>
    <row r="13" spans="1:5" ht="36" x14ac:dyDescent="0.3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>
        <v>33</v>
      </c>
      <c r="E3" s="147">
        <v>41</v>
      </c>
      <c r="F3" s="148">
        <v>43</v>
      </c>
      <c r="G3" s="123">
        <f>SUM(D3:F3)</f>
        <v>117</v>
      </c>
      <c r="H3" s="124">
        <f t="shared" ref="H3:H16" si="0">IF(G3=0,"",RANK(G3,$G$3:$G$17,1))</f>
        <v>7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>
        <v>38</v>
      </c>
      <c r="E4" s="147">
        <v>45</v>
      </c>
      <c r="F4" s="148">
        <v>54</v>
      </c>
      <c r="G4" s="123">
        <f t="shared" ref="G4:G16" si="2">SUM(D4:F4)</f>
        <v>137</v>
      </c>
      <c r="H4" s="124">
        <f t="shared" si="0"/>
        <v>10</v>
      </c>
      <c r="I4" s="124">
        <f t="shared" ca="1" si="1"/>
        <v>4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>
        <v>49</v>
      </c>
      <c r="E5" s="147">
        <v>55</v>
      </c>
      <c r="F5" s="148">
        <v>40</v>
      </c>
      <c r="G5" s="123">
        <f t="shared" si="2"/>
        <v>144</v>
      </c>
      <c r="H5" s="124">
        <f t="shared" si="0"/>
        <v>13</v>
      </c>
      <c r="I5" s="124">
        <f t="shared" ca="1" si="1"/>
        <v>7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>
        <v>43</v>
      </c>
      <c r="E6" s="147">
        <v>47</v>
      </c>
      <c r="F6" s="148">
        <v>40</v>
      </c>
      <c r="G6" s="123">
        <f t="shared" si="2"/>
        <v>130</v>
      </c>
      <c r="H6" s="124">
        <f t="shared" si="0"/>
        <v>9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>
        <v>39</v>
      </c>
      <c r="E7" s="147">
        <v>43</v>
      </c>
      <c r="F7" s="148">
        <v>57</v>
      </c>
      <c r="G7" s="123">
        <f t="shared" si="2"/>
        <v>139</v>
      </c>
      <c r="H7" s="124">
        <f t="shared" si="0"/>
        <v>11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>
        <v>33</v>
      </c>
      <c r="E8" s="147">
        <v>40</v>
      </c>
      <c r="F8" s="148">
        <v>70</v>
      </c>
      <c r="G8" s="123">
        <f t="shared" si="2"/>
        <v>143</v>
      </c>
      <c r="H8" s="124">
        <f t="shared" si="0"/>
        <v>12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49</v>
      </c>
      <c r="E9" s="147">
        <v>48</v>
      </c>
      <c r="F9" s="148">
        <v>53</v>
      </c>
      <c r="G9" s="123">
        <f t="shared" si="2"/>
        <v>150</v>
      </c>
      <c r="H9" s="124">
        <f t="shared" si="0"/>
        <v>14</v>
      </c>
      <c r="I9" s="124">
        <f t="shared" ca="1" si="1"/>
        <v>8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>
        <v>37</v>
      </c>
      <c r="E10" s="147">
        <v>41</v>
      </c>
      <c r="F10" s="148">
        <v>45</v>
      </c>
      <c r="G10" s="123">
        <f t="shared" si="2"/>
        <v>123</v>
      </c>
      <c r="H10" s="124">
        <f t="shared" si="0"/>
        <v>8</v>
      </c>
      <c r="I10" s="124">
        <f t="shared" ca="1" si="1"/>
        <v>2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12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EN PROVENCE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GOLF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MANVILLE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MIRAMAS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2021-11-25T09:39:56Z</dcterms:modified>
</cp:coreProperties>
</file>