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05" yWindow="-105" windowWidth="20730" windowHeight="11760" tabRatio="500" activeTab="2"/>
  </bookViews>
  <sheets>
    <sheet name="Equipe" sheetId="2" r:id="rId1"/>
    <sheet name="foursome" sheetId="7" r:id="rId2"/>
    <sheet name="Single" sheetId="4" r:id="rId3"/>
    <sheet name="Total" sheetId="5" r:id="rId4"/>
    <sheet name="A3 à imprimer pour sur place" sheetId="8" r:id="rId5"/>
    <sheet name="Feuil1" sheetId="9" r:id="rId6"/>
    <sheet name="Feuil2" sheetId="10" r:id="rId7"/>
    <sheet name="Feuil3" sheetId="11" r:id="rId8"/>
  </sheets>
  <definedNames>
    <definedName name="_xlnm._FilterDatabase" localSheetId="0" hidden="1">Equipe!$G$12:$J$26</definedName>
    <definedName name="_xlnm.Print_Area" localSheetId="0">Equipe!$A$1:$J$26</definedName>
    <definedName name="_xlnm.Print_Area" localSheetId="1">foursome!$A$1:$K$38</definedName>
    <definedName name="_xlnm.Print_Area" localSheetId="2">Single!$A$1:$K$35</definedName>
    <definedName name="_xlnm.Print_Area" localSheetId="3">Total!$A$1:$I$7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" i="7" l="1"/>
  <c r="G6" i="8"/>
  <c r="G4" i="8" s="1"/>
  <c r="B6" i="8"/>
  <c r="B4" i="8" s="1"/>
  <c r="G3" i="5"/>
  <c r="C3" i="5"/>
  <c r="B28" i="8"/>
  <c r="J1" i="4"/>
  <c r="C1" i="4"/>
  <c r="C1" i="7"/>
  <c r="L26" i="2"/>
  <c r="M20" i="4" s="1"/>
  <c r="L25" i="2"/>
  <c r="M19" i="4" s="1"/>
  <c r="M26" i="2"/>
  <c r="P20" i="7" s="1"/>
  <c r="M25" i="2"/>
  <c r="N19" i="4" s="1"/>
  <c r="M15" i="2"/>
  <c r="N9" i="4" s="1"/>
  <c r="L14" i="2"/>
  <c r="M8" i="4" s="1"/>
  <c r="L15" i="2"/>
  <c r="O9" i="7" s="1"/>
  <c r="L16" i="2"/>
  <c r="M10" i="4" s="1"/>
  <c r="L17" i="2"/>
  <c r="M11" i="4" s="1"/>
  <c r="L18" i="2"/>
  <c r="M12" i="4" s="1"/>
  <c r="L19" i="2"/>
  <c r="M13" i="4" s="1"/>
  <c r="L20" i="2"/>
  <c r="M14" i="4" s="1"/>
  <c r="L21" i="2"/>
  <c r="O15" i="7" s="1"/>
  <c r="L22" i="2"/>
  <c r="M16" i="4" s="1"/>
  <c r="L23" i="2"/>
  <c r="O17" i="7" s="1"/>
  <c r="L24" i="2"/>
  <c r="M18" i="4" s="1"/>
  <c r="L13" i="2"/>
  <c r="O7" i="7" s="1"/>
  <c r="M14" i="2"/>
  <c r="P8" i="7" s="1"/>
  <c r="M16" i="2"/>
  <c r="N10" i="4" s="1"/>
  <c r="M17" i="2"/>
  <c r="N11" i="4" s="1"/>
  <c r="M18" i="2"/>
  <c r="P12" i="7" s="1"/>
  <c r="M19" i="2"/>
  <c r="P13" i="7" s="1"/>
  <c r="M20" i="2"/>
  <c r="N14" i="4" s="1"/>
  <c r="M21" i="2"/>
  <c r="N15" i="4" s="1"/>
  <c r="M22" i="2"/>
  <c r="P16" i="7" s="1"/>
  <c r="M23" i="2"/>
  <c r="N17" i="4" s="1"/>
  <c r="M24" i="2"/>
  <c r="P18" i="7" s="1"/>
  <c r="M13" i="2"/>
  <c r="P7" i="7" s="1"/>
  <c r="A13" i="7"/>
  <c r="A18" i="7" s="1"/>
  <c r="A23" i="7" s="1"/>
  <c r="A28" i="7" s="1"/>
  <c r="A33" i="7" s="1"/>
  <c r="A10" i="4"/>
  <c r="A12" i="4" s="1"/>
  <c r="A14" i="4" s="1"/>
  <c r="A16" i="4" s="1"/>
  <c r="A18" i="4" s="1"/>
  <c r="A20" i="4" s="1"/>
  <c r="A22" i="4" s="1"/>
  <c r="A24" i="4" s="1"/>
  <c r="A26" i="4" s="1"/>
  <c r="A28" i="4" s="1"/>
  <c r="A30" i="4" s="1"/>
  <c r="H32" i="4"/>
  <c r="H36" i="7"/>
  <c r="E32" i="4"/>
  <c r="E36" i="7"/>
  <c r="G5" i="5" l="1"/>
  <c r="C5" i="5"/>
  <c r="G28" i="8"/>
  <c r="G14" i="8"/>
  <c r="N12" i="4"/>
  <c r="N20" i="4"/>
  <c r="O8" i="7"/>
  <c r="O11" i="7"/>
  <c r="O12" i="7"/>
  <c r="O16" i="7"/>
  <c r="P14" i="7"/>
  <c r="O20" i="7"/>
  <c r="O18" i="7"/>
  <c r="O14" i="7"/>
  <c r="M7" i="4"/>
  <c r="M15" i="4"/>
  <c r="O10" i="7"/>
  <c r="M9" i="4"/>
  <c r="M17" i="4"/>
  <c r="P11" i="7"/>
  <c r="N18" i="4"/>
  <c r="P9" i="7"/>
  <c r="P10" i="7"/>
  <c r="N8" i="4"/>
  <c r="P15" i="7"/>
  <c r="N7" i="4"/>
  <c r="O13" i="7"/>
  <c r="P19" i="7"/>
  <c r="B14" i="8"/>
  <c r="N13" i="4"/>
  <c r="N16" i="4"/>
  <c r="O19" i="7"/>
  <c r="P17" i="7"/>
</calcChain>
</file>

<file path=xl/sharedStrings.xml><?xml version="1.0" encoding="utf-8"?>
<sst xmlns="http://schemas.openxmlformats.org/spreadsheetml/2006/main" count="163" uniqueCount="126">
  <si>
    <t>TOTAL POINTS</t>
  </si>
  <si>
    <t>Nom</t>
  </si>
  <si>
    <t>Prénom</t>
  </si>
  <si>
    <t>Index</t>
  </si>
  <si>
    <t>Catégorie</t>
  </si>
  <si>
    <t xml:space="preserve">Intervalle: </t>
  </si>
  <si>
    <t>Joueurs</t>
  </si>
  <si>
    <t>SIMPLE - Après-midi</t>
  </si>
  <si>
    <t>U11</t>
  </si>
  <si>
    <t>U10</t>
  </si>
  <si>
    <t>CD83</t>
  </si>
  <si>
    <t>G1</t>
  </si>
  <si>
    <t>G2</t>
  </si>
  <si>
    <t>G3</t>
  </si>
  <si>
    <t>G4</t>
  </si>
  <si>
    <t>G5</t>
  </si>
  <si>
    <t>G6</t>
  </si>
  <si>
    <t>RYDER</t>
  </si>
  <si>
    <t>KIDS</t>
  </si>
  <si>
    <t>VS</t>
  </si>
  <si>
    <t>Doubles</t>
  </si>
  <si>
    <t>SIMPLES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</si>
  <si>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</si>
  <si>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</si>
  <si>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</si>
  <si>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</si>
  <si>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</si>
  <si>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</si>
  <si>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</si>
  <si>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</si>
  <si>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</si>
  <si>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</si>
  <si>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</si>
  <si>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</si>
  <si>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</si>
  <si>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CD04-05-84</t>
  </si>
  <si>
    <t>RYDER KIDS 1/2 finales</t>
  </si>
  <si>
    <t>U12</t>
  </si>
  <si>
    <t>Intervalles</t>
  </si>
  <si>
    <t xml:space="preserve">Intervalle </t>
  </si>
  <si>
    <t>Trous Gagnés</t>
  </si>
  <si>
    <t>CD13</t>
  </si>
  <si>
    <t>CD06</t>
  </si>
  <si>
    <t>Composition des équipes - Ryder Kids 2022</t>
  </si>
  <si>
    <t>GREENSOME - Matin</t>
  </si>
  <si>
    <t xml:space="preserve">NGUYEN WIBAL </t>
  </si>
  <si>
    <t>ALICE</t>
  </si>
  <si>
    <t>PAUL</t>
  </si>
  <si>
    <t>SIMON</t>
  </si>
  <si>
    <t>JOLY</t>
  </si>
  <si>
    <t xml:space="preserve">ANSALDI </t>
  </si>
  <si>
    <t>BAPTISTE</t>
  </si>
  <si>
    <t xml:space="preserve">KALBACHER </t>
  </si>
  <si>
    <t>MATTHIEU</t>
  </si>
  <si>
    <t>LE GARREC</t>
  </si>
  <si>
    <t>RAPHAEL</t>
  </si>
  <si>
    <t>BRYSELBOUT</t>
  </si>
  <si>
    <t>LOUIS</t>
  </si>
  <si>
    <t>ALLOUACGE</t>
  </si>
  <si>
    <t>ADAM</t>
  </si>
  <si>
    <t>LAURENT GAY</t>
  </si>
  <si>
    <t>VICTORIA</t>
  </si>
  <si>
    <t>BONFANTI</t>
  </si>
  <si>
    <t>JOSEPHINE</t>
  </si>
  <si>
    <t>THIBAULT</t>
  </si>
  <si>
    <t>EVAN</t>
  </si>
  <si>
    <t>POUPAUD</t>
  </si>
  <si>
    <t>FRANCIS</t>
  </si>
  <si>
    <t>DELGADO</t>
  </si>
  <si>
    <t>MARGAUX</t>
  </si>
  <si>
    <t>YOUSFI</t>
  </si>
  <si>
    <t>DIANE</t>
  </si>
  <si>
    <t>MEFFEERT</t>
  </si>
  <si>
    <t>LEO</t>
  </si>
  <si>
    <t>MINAZO</t>
  </si>
  <si>
    <t>HUGO</t>
  </si>
  <si>
    <t xml:space="preserve">GELIE </t>
  </si>
  <si>
    <t>ALIX</t>
  </si>
  <si>
    <t>BAUD</t>
  </si>
  <si>
    <t>VICTOR</t>
  </si>
  <si>
    <t>LARGO</t>
  </si>
  <si>
    <t>SONDERGAARD</t>
  </si>
  <si>
    <t>THORVALD</t>
  </si>
  <si>
    <t>LE NY</t>
  </si>
  <si>
    <t>ZELIA</t>
  </si>
  <si>
    <t>JULIAN</t>
  </si>
  <si>
    <t>FERRACCI</t>
  </si>
  <si>
    <t>ANDREA</t>
  </si>
  <si>
    <t>MUSSARD</t>
  </si>
  <si>
    <t>JAYAN</t>
  </si>
  <si>
    <t>VIBERT</t>
  </si>
  <si>
    <t>SACHA</t>
  </si>
  <si>
    <t xml:space="preserve">GLACET </t>
  </si>
  <si>
    <t>BARROT</t>
  </si>
  <si>
    <t>IONATI</t>
  </si>
  <si>
    <t>MAE</t>
  </si>
  <si>
    <t>PANHATIP-HAAG</t>
  </si>
  <si>
    <t>KALAGLYA</t>
  </si>
  <si>
    <t xml:space="preserve">NGUYEN WIBAL  ALICE(16,5) - </t>
  </si>
  <si>
    <t xml:space="preserve">LAURENT GAY VICTORIA(34,9) - </t>
  </si>
  <si>
    <t xml:space="preserve">IONATI MAE(54) - </t>
  </si>
  <si>
    <t xml:space="preserve">PANHATIP-HAAG KALAGLYA(54) - </t>
  </si>
  <si>
    <t xml:space="preserve">PAUL SIMON(13,5) - </t>
  </si>
  <si>
    <t xml:space="preserve">JOLY PAUL(17,2) - </t>
  </si>
  <si>
    <t xml:space="preserve">VIBERT SACHA(41,3) - </t>
  </si>
  <si>
    <t xml:space="preserve">GELIE  LARGO(52,5) - </t>
  </si>
  <si>
    <t xml:space="preserve">ANSALDI  BAPTISTE(16) - </t>
  </si>
  <si>
    <t xml:space="preserve">THIBAULT EVAN(36,6) - </t>
  </si>
  <si>
    <t xml:space="preserve">MEFFEERT LEO(32,3) - </t>
  </si>
  <si>
    <t xml:space="preserve">BAUD VICTOR(52) - </t>
  </si>
  <si>
    <t xml:space="preserve">YOUSFI DIANE(47,9) - </t>
  </si>
  <si>
    <t xml:space="preserve">ALLOUACGE ADAM(33,3) - </t>
  </si>
  <si>
    <t xml:space="preserve">MINAZO HUGO(42,3) - </t>
  </si>
  <si>
    <t xml:space="preserve">MUSSARD JAYAN(54) - </t>
  </si>
  <si>
    <t xml:space="preserve">KALBACHER  MATTHIEU(19,5) - </t>
  </si>
  <si>
    <t xml:space="preserve">POUPAUD FRANCIS(37,5) - </t>
  </si>
  <si>
    <t xml:space="preserve">FERRACCI ANDREA(54) - </t>
  </si>
  <si>
    <t xml:space="preserve">SONDERGAARD THORVALD(54) - </t>
  </si>
  <si>
    <t xml:space="preserve">DELGADO MARGAUX(40) - </t>
  </si>
  <si>
    <t xml:space="preserve">GELIE  ALIX(42,3) - </t>
  </si>
  <si>
    <t xml:space="preserve">LE NY ZELIA(54) - </t>
  </si>
  <si>
    <t xml:space="preserve">GLACET  JULIAN(39) - </t>
  </si>
  <si>
    <t xml:space="preserve">LE GARREC RAPHAEL(20,2) - </t>
  </si>
  <si>
    <t xml:space="preserve">BONFANTI JOSEPHINE(36,3) - </t>
  </si>
  <si>
    <t xml:space="preserve">BRYSELBOUT LOUIS(29,9) - </t>
  </si>
  <si>
    <t xml:space="preserve">BARROT LOUIS(45)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</si>
</sst>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"/>
    <numFmt numFmtId="165" formatCode="0.0"/>
  </numFmts>
  <fonts count="38" x14ac:knownFonts="1"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 Light"/>
      <family val="2"/>
    </font>
    <font>
      <sz val="10"/>
      <color theme="0"/>
      <name val="Calibri"/>
      <family val="2"/>
      <scheme val="minor"/>
    </font>
    <font>
      <sz val="18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 Ligh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2"/>
      <color rgb="FF0070C0"/>
      <name val="Andalus"/>
      <family val="1"/>
    </font>
    <font>
      <sz val="26"/>
      <color rgb="FF0070C0"/>
      <name val="Baskerville Old Face"/>
      <family val="1"/>
    </font>
    <font>
      <sz val="20"/>
      <color rgb="FF0070C0"/>
      <name val="Baskerville Old Face"/>
      <family val="1"/>
    </font>
    <font>
      <sz val="14"/>
      <color rgb="FF0070C0"/>
      <name val="Baskerville Old Face"/>
      <family val="1"/>
    </font>
    <font>
      <sz val="20"/>
      <color theme="1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sz val="20"/>
      <color rgb="FF0070C0"/>
      <name val="Baskerville Old Face"/>
      <family val="1"/>
    </font>
    <font>
      <b/>
      <sz val="16"/>
      <color rgb="FF0070C0"/>
      <name val="Baskerville Old Face"/>
      <family val="1"/>
    </font>
    <font>
      <i/>
      <sz val="10"/>
      <name val="Calibri Light"/>
      <family val="2"/>
    </font>
    <font>
      <sz val="72"/>
      <color rgb="FF00B0F0"/>
      <name val="Algerian"/>
      <family val="5"/>
    </font>
    <font>
      <sz val="72"/>
      <color rgb="FFFF0000"/>
      <name val="Algerian"/>
      <family val="5"/>
    </font>
    <font>
      <sz val="26"/>
      <color theme="1"/>
      <name val="Algerian"/>
      <family val="5"/>
    </font>
    <font>
      <b/>
      <i/>
      <sz val="12"/>
      <color theme="1"/>
      <name val="Cambria"/>
      <family val="1"/>
      <scheme val="major"/>
    </font>
    <font>
      <sz val="36"/>
      <color theme="1"/>
      <name val="Algerian"/>
      <family val="5"/>
    </font>
    <font>
      <sz val="48"/>
      <color rgb="FF00B0F0"/>
      <name val="Algerian"/>
      <family val="5"/>
    </font>
    <font>
      <sz val="48"/>
      <color rgb="FFFF0000"/>
      <name val="Algerian"/>
      <family val="5"/>
    </font>
    <font>
      <sz val="16"/>
      <color rgb="FFFF0000"/>
      <name val="Algerian"/>
      <family val="5"/>
    </font>
    <font>
      <sz val="16"/>
      <color rgb="FF00B0F0"/>
      <name val="Algerian"/>
      <family val="5"/>
    </font>
    <font>
      <sz val="36"/>
      <color rgb="FF00B0F0"/>
      <name val="Algerian"/>
      <family val="5"/>
    </font>
    <font>
      <sz val="36"/>
      <color rgb="FFFF0000"/>
      <name val="Algerian"/>
      <family val="5"/>
    </font>
    <font>
      <i/>
      <sz val="12"/>
      <color theme="1"/>
      <name val="Calibri"/>
      <family val="2"/>
      <scheme val="minor"/>
    </font>
    <font>
      <b/>
      <i/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28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/>
    <xf numFmtId="0" fontId="1" fillId="2" borderId="3" xfId="0" applyFont="1" applyFill="1" applyBorder="1" applyAlignment="1" applyProtection="1">
      <alignment horizontal="center" vertical="center"/>
    </xf>
    <xf numFmtId="0" fontId="0" fillId="2" borderId="0" xfId="0" applyFill="1"/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164" fontId="1" fillId="2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5" fillId="2" borderId="3" xfId="0" applyFont="1" applyFill="1" applyBorder="1" applyAlignment="1">
      <alignment horizontal="center"/>
    </xf>
    <xf numFmtId="49" fontId="4" fillId="2" borderId="0" xfId="0" applyNumberFormat="1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12" fillId="2" borderId="0" xfId="0" applyFont="1" applyFill="1" applyAlignment="1" applyProtection="1">
      <alignment horizontal="center" vertical="center"/>
    </xf>
    <xf numFmtId="49" fontId="13" fillId="2" borderId="0" xfId="0" applyNumberFormat="1" applyFont="1" applyFill="1" applyAlignment="1" applyProtection="1">
      <alignment horizontal="center" vertical="center"/>
    </xf>
    <xf numFmtId="0" fontId="12" fillId="2" borderId="0" xfId="0" applyFont="1" applyFill="1"/>
    <xf numFmtId="164" fontId="1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0" fontId="12" fillId="3" borderId="0" xfId="0" applyFont="1" applyFill="1"/>
    <xf numFmtId="0" fontId="1" fillId="2" borderId="0" xfId="0" applyFont="1" applyFill="1" applyBorder="1" applyAlignment="1" applyProtection="1">
      <alignment horizontal="center" vertical="center"/>
    </xf>
    <xf numFmtId="165" fontId="16" fillId="2" borderId="0" xfId="0" applyNumberFormat="1" applyFont="1" applyFill="1" applyAlignment="1">
      <alignment vertical="center" wrapText="1"/>
    </xf>
    <xf numFmtId="165" fontId="16" fillId="2" borderId="7" xfId="0" applyNumberFormat="1" applyFont="1" applyFill="1" applyBorder="1" applyAlignment="1">
      <alignment vertical="center" wrapText="1"/>
    </xf>
    <xf numFmtId="165" fontId="16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17" fillId="2" borderId="0" xfId="0" applyFont="1" applyFill="1"/>
    <xf numFmtId="0" fontId="20" fillId="2" borderId="0" xfId="0" applyFont="1" applyFill="1"/>
    <xf numFmtId="0" fontId="18" fillId="2" borderId="0" xfId="0" applyFont="1" applyFill="1" applyAlignment="1">
      <alignment horizontal="center"/>
    </xf>
    <xf numFmtId="0" fontId="0" fillId="2" borderId="0" xfId="0" applyFill="1" applyBorder="1"/>
    <xf numFmtId="0" fontId="22" fillId="2" borderId="0" xfId="0" applyFont="1" applyFill="1" applyAlignment="1">
      <alignment horizontal="center"/>
    </xf>
    <xf numFmtId="0" fontId="22" fillId="2" borderId="0" xfId="0" applyFont="1" applyFill="1"/>
    <xf numFmtId="164" fontId="2" fillId="2" borderId="3" xfId="0" applyNumberFormat="1" applyFont="1" applyFill="1" applyBorder="1" applyAlignment="1" applyProtection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5" borderId="3" xfId="0" applyNumberFormat="1" applyFill="1" applyBorder="1" applyAlignment="1">
      <alignment horizontal="center"/>
    </xf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36" fillId="0" borderId="3" xfId="0" applyFont="1" applyBorder="1"/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37" fillId="2" borderId="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165" fontId="0" fillId="2" borderId="3" xfId="0" applyNumberFormat="1" applyFill="1" applyBorder="1" applyAlignment="1">
      <alignment horizontal="center" vertical="center" wrapText="1"/>
    </xf>
    <xf numFmtId="49" fontId="10" fillId="0" borderId="5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49" fontId="10" fillId="2" borderId="5" xfId="0" applyNumberFormat="1" applyFont="1" applyFill="1" applyBorder="1" applyAlignment="1" applyProtection="1">
      <alignment horizontal="center" vertical="center" wrapText="1"/>
    </xf>
    <xf numFmtId="49" fontId="10" fillId="2" borderId="6" xfId="0" applyNumberFormat="1" applyFont="1" applyFill="1" applyBorder="1" applyAlignment="1" applyProtection="1">
      <alignment horizontal="center" vertical="center" wrapText="1"/>
    </xf>
    <xf numFmtId="165" fontId="16" fillId="2" borderId="3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 vertical="top"/>
    </xf>
    <xf numFmtId="0" fontId="19" fillId="2" borderId="3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/>
    </xf>
    <xf numFmtId="0" fontId="30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</cellXfs>
  <cellStyles count="3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6</xdr:row>
      <xdr:rowOff>63500</xdr:rowOff>
    </xdr:from>
    <xdr:to>
      <xdr:col>2</xdr:col>
      <xdr:colOff>0</xdr:colOff>
      <xdr:row>6</xdr:row>
      <xdr:rowOff>63500</xdr:rowOff>
    </xdr:to>
    <xdr:sp macro="" textlink="">
      <xdr:nvSpPr>
        <xdr:cNvPr id="2" name="Line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368300" y="1397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6</xdr:row>
      <xdr:rowOff>63500</xdr:rowOff>
    </xdr:from>
    <xdr:to>
      <xdr:col>0</xdr:col>
      <xdr:colOff>368300</xdr:colOff>
      <xdr:row>7</xdr:row>
      <xdr:rowOff>0</xdr:rowOff>
    </xdr:to>
    <xdr:sp macro="" textlink="">
      <xdr:nvSpPr>
        <xdr:cNvPr id="3" name="Line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68300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2</xdr:col>
      <xdr:colOff>0</xdr:colOff>
      <xdr:row>11</xdr:row>
      <xdr:rowOff>63500</xdr:rowOff>
    </xdr:to>
    <xdr:sp macro="" textlink="">
      <xdr:nvSpPr>
        <xdr:cNvPr id="4" name="Line 99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368300" y="2644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0</xdr:col>
      <xdr:colOff>368300</xdr:colOff>
      <xdr:row>12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368300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0</xdr:rowOff>
    </xdr:from>
    <xdr:to>
      <xdr:col>0</xdr:col>
      <xdr:colOff>368300</xdr:colOff>
      <xdr:row>16</xdr:row>
      <xdr:rowOff>0</xdr:rowOff>
    </xdr:to>
    <xdr:sp macro="" textlink="">
      <xdr:nvSpPr>
        <xdr:cNvPr id="6" name="Line 10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3683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16</xdr:row>
      <xdr:rowOff>0</xdr:rowOff>
    </xdr:from>
    <xdr:to>
      <xdr:col>0</xdr:col>
      <xdr:colOff>355600</xdr:colOff>
      <xdr:row>16</xdr:row>
      <xdr:rowOff>0</xdr:rowOff>
    </xdr:to>
    <xdr:sp macro="" textlink="">
      <xdr:nvSpPr>
        <xdr:cNvPr id="7" name="Line 104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3556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13</xdr:row>
      <xdr:rowOff>76200</xdr:rowOff>
    </xdr:from>
    <xdr:to>
      <xdr:col>2</xdr:col>
      <xdr:colOff>0</xdr:colOff>
      <xdr:row>13</xdr:row>
      <xdr:rowOff>76200</xdr:rowOff>
    </xdr:to>
    <xdr:sp macro="" textlink="">
      <xdr:nvSpPr>
        <xdr:cNvPr id="8" name="Line 105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spLocks noChangeShapeType="1"/>
        </xdr:cNvSpPr>
      </xdr:nvSpPr>
      <xdr:spPr bwMode="auto">
        <a:xfrm flipH="1">
          <a:off x="368300" y="3190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13</xdr:row>
      <xdr:rowOff>0</xdr:rowOff>
    </xdr:from>
    <xdr:to>
      <xdr:col>0</xdr:col>
      <xdr:colOff>355600</xdr:colOff>
      <xdr:row>13</xdr:row>
      <xdr:rowOff>76200</xdr:rowOff>
    </xdr:to>
    <xdr:sp macro="" textlink="">
      <xdr:nvSpPr>
        <xdr:cNvPr id="9" name="Line 106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355600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8</xdr:row>
      <xdr:rowOff>76200</xdr:rowOff>
    </xdr:from>
    <xdr:to>
      <xdr:col>2</xdr:col>
      <xdr:colOff>0</xdr:colOff>
      <xdr:row>8</xdr:row>
      <xdr:rowOff>76200</xdr:rowOff>
    </xdr:to>
    <xdr:sp macro="" textlink="">
      <xdr:nvSpPr>
        <xdr:cNvPr id="10" name="Line 107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spLocks noChangeShapeType="1"/>
        </xdr:cNvSpPr>
      </xdr:nvSpPr>
      <xdr:spPr bwMode="auto">
        <a:xfrm flipH="1">
          <a:off x="368300" y="1943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8</xdr:row>
      <xdr:rowOff>0</xdr:rowOff>
    </xdr:from>
    <xdr:to>
      <xdr:col>0</xdr:col>
      <xdr:colOff>355600</xdr:colOff>
      <xdr:row>8</xdr:row>
      <xdr:rowOff>76200</xdr:rowOff>
    </xdr:to>
    <xdr:sp macro="" textlink="">
      <xdr:nvSpPr>
        <xdr:cNvPr id="11" name="Line 108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355600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6</xdr:row>
      <xdr:rowOff>63500</xdr:rowOff>
    </xdr:from>
    <xdr:to>
      <xdr:col>5</xdr:col>
      <xdr:colOff>279400</xdr:colOff>
      <xdr:row>6</xdr:row>
      <xdr:rowOff>63500</xdr:rowOff>
    </xdr:to>
    <xdr:sp macro="" textlink="">
      <xdr:nvSpPr>
        <xdr:cNvPr id="12" name="Line 12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3314700" y="1397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6</xdr:row>
      <xdr:rowOff>63500</xdr:rowOff>
    </xdr:from>
    <xdr:to>
      <xdr:col>5</xdr:col>
      <xdr:colOff>279400</xdr:colOff>
      <xdr:row>7</xdr:row>
      <xdr:rowOff>0</xdr:rowOff>
    </xdr:to>
    <xdr:sp macro="" textlink="">
      <xdr:nvSpPr>
        <xdr:cNvPr id="13" name="Line 12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44227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11</xdr:row>
      <xdr:rowOff>63500</xdr:rowOff>
    </xdr:from>
    <xdr:to>
      <xdr:col>5</xdr:col>
      <xdr:colOff>279400</xdr:colOff>
      <xdr:row>11</xdr:row>
      <xdr:rowOff>63500</xdr:rowOff>
    </xdr:to>
    <xdr:sp macro="" textlink="">
      <xdr:nvSpPr>
        <xdr:cNvPr id="14" name="Line 12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3314700" y="2644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11</xdr:row>
      <xdr:rowOff>63500</xdr:rowOff>
    </xdr:from>
    <xdr:to>
      <xdr:col>5</xdr:col>
      <xdr:colOff>279400</xdr:colOff>
      <xdr:row>12</xdr:row>
      <xdr:rowOff>0</xdr:rowOff>
    </xdr:to>
    <xdr:sp macro="" textlink="">
      <xdr:nvSpPr>
        <xdr:cNvPr id="15" name="Line 12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44227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6" name="Line 126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7" name="Line 128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13</xdr:row>
      <xdr:rowOff>63500</xdr:rowOff>
    </xdr:from>
    <xdr:to>
      <xdr:col>5</xdr:col>
      <xdr:colOff>279400</xdr:colOff>
      <xdr:row>13</xdr:row>
      <xdr:rowOff>63500</xdr:rowOff>
    </xdr:to>
    <xdr:sp macro="" textlink="">
      <xdr:nvSpPr>
        <xdr:cNvPr id="18" name="Line 129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3314700" y="3178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13</xdr:row>
      <xdr:rowOff>0</xdr:rowOff>
    </xdr:from>
    <xdr:to>
      <xdr:col>5</xdr:col>
      <xdr:colOff>279400</xdr:colOff>
      <xdr:row>13</xdr:row>
      <xdr:rowOff>63500</xdr:rowOff>
    </xdr:to>
    <xdr:sp macro="" textlink="">
      <xdr:nvSpPr>
        <xdr:cNvPr id="19" name="Line 130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4422775" y="3114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8</xdr:row>
      <xdr:rowOff>63500</xdr:rowOff>
    </xdr:from>
    <xdr:to>
      <xdr:col>5</xdr:col>
      <xdr:colOff>279400</xdr:colOff>
      <xdr:row>8</xdr:row>
      <xdr:rowOff>63500</xdr:rowOff>
    </xdr:to>
    <xdr:sp macro="" textlink="">
      <xdr:nvSpPr>
        <xdr:cNvPr id="20" name="Line 131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3314700" y="19304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8</xdr:row>
      <xdr:rowOff>0</xdr:rowOff>
    </xdr:from>
    <xdr:to>
      <xdr:col>5</xdr:col>
      <xdr:colOff>279400</xdr:colOff>
      <xdr:row>8</xdr:row>
      <xdr:rowOff>63500</xdr:rowOff>
    </xdr:to>
    <xdr:sp macro="" textlink="">
      <xdr:nvSpPr>
        <xdr:cNvPr id="21" name="Line 132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44227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7</xdr:col>
      <xdr:colOff>279400</xdr:colOff>
      <xdr:row>7</xdr:row>
      <xdr:rowOff>0</xdr:rowOff>
    </xdr:to>
    <xdr:sp macro="" textlink="">
      <xdr:nvSpPr>
        <xdr:cNvPr id="22" name="Line 145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9</xdr:col>
      <xdr:colOff>0</xdr:colOff>
      <xdr:row>6</xdr:row>
      <xdr:rowOff>63500</xdr:rowOff>
    </xdr:to>
    <xdr:sp macro="" textlink="">
      <xdr:nvSpPr>
        <xdr:cNvPr id="23" name="Line 146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24" name="Line 147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9</xdr:col>
      <xdr:colOff>0</xdr:colOff>
      <xdr:row>11</xdr:row>
      <xdr:rowOff>63500</xdr:rowOff>
    </xdr:to>
    <xdr:sp macro="" textlink="">
      <xdr:nvSpPr>
        <xdr:cNvPr id="25" name="Line 148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26" name="Line 149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76200</xdr:rowOff>
    </xdr:to>
    <xdr:sp macro="" textlink="">
      <xdr:nvSpPr>
        <xdr:cNvPr id="27" name="Line 151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76200</xdr:rowOff>
    </xdr:from>
    <xdr:to>
      <xdr:col>9</xdr:col>
      <xdr:colOff>0</xdr:colOff>
      <xdr:row>8</xdr:row>
      <xdr:rowOff>76200</xdr:rowOff>
    </xdr:to>
    <xdr:sp macro="" textlink="">
      <xdr:nvSpPr>
        <xdr:cNvPr id="28" name="Line 152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7737475" y="1943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0</xdr:rowOff>
    </xdr:from>
    <xdr:to>
      <xdr:col>7</xdr:col>
      <xdr:colOff>279400</xdr:colOff>
      <xdr:row>13</xdr:row>
      <xdr:rowOff>76200</xdr:rowOff>
    </xdr:to>
    <xdr:sp macro="" textlink="">
      <xdr:nvSpPr>
        <xdr:cNvPr id="29" name="Line 153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7737475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76200</xdr:rowOff>
    </xdr:from>
    <xdr:to>
      <xdr:col>9</xdr:col>
      <xdr:colOff>0</xdr:colOff>
      <xdr:row>13</xdr:row>
      <xdr:rowOff>76200</xdr:rowOff>
    </xdr:to>
    <xdr:sp macro="" textlink="">
      <xdr:nvSpPr>
        <xdr:cNvPr id="30" name="Line 154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>
          <a:spLocks noChangeShapeType="1"/>
        </xdr:cNvSpPr>
      </xdr:nvSpPr>
      <xdr:spPr bwMode="auto">
        <a:xfrm>
          <a:off x="7737475" y="3190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31" name="Line 155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32" name="Line 124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63500</xdr:rowOff>
    </xdr:to>
    <xdr:sp macro="" textlink="">
      <xdr:nvSpPr>
        <xdr:cNvPr id="33" name="Line 1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2</xdr:col>
      <xdr:colOff>0</xdr:colOff>
      <xdr:row>16</xdr:row>
      <xdr:rowOff>63500</xdr:rowOff>
    </xdr:to>
    <xdr:sp macro="" textlink="">
      <xdr:nvSpPr>
        <xdr:cNvPr id="34" name="Line 99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>
          <a:spLocks noChangeShapeType="1"/>
        </xdr:cNvSpPr>
      </xdr:nvSpPr>
      <xdr:spPr bwMode="auto">
        <a:xfrm flipH="1">
          <a:off x="368300" y="38925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0</xdr:col>
      <xdr:colOff>368300</xdr:colOff>
      <xdr:row>17</xdr:row>
      <xdr:rowOff>0</xdr:rowOff>
    </xdr:to>
    <xdr:sp macro="" textlink="">
      <xdr:nvSpPr>
        <xdr:cNvPr id="35" name="Line 100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368300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36" name="Line 105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>
          <a:spLocks noChangeShapeType="1"/>
        </xdr:cNvSpPr>
      </xdr:nvSpPr>
      <xdr:spPr bwMode="auto">
        <a:xfrm flipH="1">
          <a:off x="368300" y="44386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18</xdr:row>
      <xdr:rowOff>0</xdr:rowOff>
    </xdr:from>
    <xdr:to>
      <xdr:col>0</xdr:col>
      <xdr:colOff>355600</xdr:colOff>
      <xdr:row>18</xdr:row>
      <xdr:rowOff>76200</xdr:rowOff>
    </xdr:to>
    <xdr:sp macro="" textlink="">
      <xdr:nvSpPr>
        <xdr:cNvPr id="37" name="Line 106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355600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16</xdr:row>
      <xdr:rowOff>63500</xdr:rowOff>
    </xdr:from>
    <xdr:to>
      <xdr:col>5</xdr:col>
      <xdr:colOff>279400</xdr:colOff>
      <xdr:row>16</xdr:row>
      <xdr:rowOff>63500</xdr:rowOff>
    </xdr:to>
    <xdr:sp macro="" textlink="">
      <xdr:nvSpPr>
        <xdr:cNvPr id="38" name="Line 123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>
          <a:spLocks noChangeShapeType="1"/>
        </xdr:cNvSpPr>
      </xdr:nvSpPr>
      <xdr:spPr bwMode="auto">
        <a:xfrm>
          <a:off x="3314700" y="38925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63500</xdr:rowOff>
    </xdr:from>
    <xdr:to>
      <xdr:col>5</xdr:col>
      <xdr:colOff>279400</xdr:colOff>
      <xdr:row>17</xdr:row>
      <xdr:rowOff>0</xdr:rowOff>
    </xdr:to>
    <xdr:sp macro="" textlink="">
      <xdr:nvSpPr>
        <xdr:cNvPr id="39" name="Line 124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>
          <a:spLocks noChangeShapeType="1"/>
        </xdr:cNvSpPr>
      </xdr:nvSpPr>
      <xdr:spPr bwMode="auto">
        <a:xfrm>
          <a:off x="44227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18</xdr:row>
      <xdr:rowOff>76200</xdr:rowOff>
    </xdr:from>
    <xdr:to>
      <xdr:col>5</xdr:col>
      <xdr:colOff>279400</xdr:colOff>
      <xdr:row>18</xdr:row>
      <xdr:rowOff>76200</xdr:rowOff>
    </xdr:to>
    <xdr:sp macro="" textlink="">
      <xdr:nvSpPr>
        <xdr:cNvPr id="40" name="Line 12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3314700" y="44386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18</xdr:row>
      <xdr:rowOff>0</xdr:rowOff>
    </xdr:from>
    <xdr:to>
      <xdr:col>5</xdr:col>
      <xdr:colOff>279400</xdr:colOff>
      <xdr:row>18</xdr:row>
      <xdr:rowOff>63500</xdr:rowOff>
    </xdr:to>
    <xdr:sp macro="" textlink="">
      <xdr:nvSpPr>
        <xdr:cNvPr id="41" name="Line 13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>
          <a:spLocks noChangeShapeType="1"/>
        </xdr:cNvSpPr>
      </xdr:nvSpPr>
      <xdr:spPr bwMode="auto">
        <a:xfrm>
          <a:off x="4422775" y="436245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2" name="Line 147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9</xdr:col>
      <xdr:colOff>0</xdr:colOff>
      <xdr:row>16</xdr:row>
      <xdr:rowOff>63500</xdr:rowOff>
    </xdr:to>
    <xdr:sp macro="" textlink="">
      <xdr:nvSpPr>
        <xdr:cNvPr id="43" name="Line 148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0</xdr:rowOff>
    </xdr:from>
    <xdr:to>
      <xdr:col>7</xdr:col>
      <xdr:colOff>279400</xdr:colOff>
      <xdr:row>18</xdr:row>
      <xdr:rowOff>76200</xdr:rowOff>
    </xdr:to>
    <xdr:sp macro="" textlink="">
      <xdr:nvSpPr>
        <xdr:cNvPr id="44" name="Line 153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>
          <a:spLocks noChangeShapeType="1"/>
        </xdr:cNvSpPr>
      </xdr:nvSpPr>
      <xdr:spPr bwMode="auto">
        <a:xfrm>
          <a:off x="7737475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76200</xdr:rowOff>
    </xdr:from>
    <xdr:to>
      <xdr:col>9</xdr:col>
      <xdr:colOff>0</xdr:colOff>
      <xdr:row>18</xdr:row>
      <xdr:rowOff>76200</xdr:rowOff>
    </xdr:to>
    <xdr:sp macro="" textlink="">
      <xdr:nvSpPr>
        <xdr:cNvPr id="45" name="Line 15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>
          <a:spLocks noChangeShapeType="1"/>
        </xdr:cNvSpPr>
      </xdr:nvSpPr>
      <xdr:spPr bwMode="auto">
        <a:xfrm>
          <a:off x="7737475" y="44386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6" name="Line 124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2</xdr:col>
      <xdr:colOff>0</xdr:colOff>
      <xdr:row>21</xdr:row>
      <xdr:rowOff>63500</xdr:rowOff>
    </xdr:to>
    <xdr:sp macro="" textlink="">
      <xdr:nvSpPr>
        <xdr:cNvPr id="47" name="Line 99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>
          <a:spLocks noChangeShapeType="1"/>
        </xdr:cNvSpPr>
      </xdr:nvSpPr>
      <xdr:spPr bwMode="auto">
        <a:xfrm flipH="1">
          <a:off x="368300" y="49117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0</xdr:col>
      <xdr:colOff>368300</xdr:colOff>
      <xdr:row>22</xdr:row>
      <xdr:rowOff>0</xdr:rowOff>
    </xdr:to>
    <xdr:sp macro="" textlink="">
      <xdr:nvSpPr>
        <xdr:cNvPr id="48" name="Line 100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>
          <a:spLocks noChangeShapeType="1"/>
        </xdr:cNvSpPr>
      </xdr:nvSpPr>
      <xdr:spPr bwMode="auto">
        <a:xfrm>
          <a:off x="368300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23</xdr:row>
      <xdr:rowOff>76200</xdr:rowOff>
    </xdr:from>
    <xdr:to>
      <xdr:col>2</xdr:col>
      <xdr:colOff>0</xdr:colOff>
      <xdr:row>23</xdr:row>
      <xdr:rowOff>76200</xdr:rowOff>
    </xdr:to>
    <xdr:sp macro="" textlink="">
      <xdr:nvSpPr>
        <xdr:cNvPr id="49" name="Line 105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>
          <a:spLocks noChangeShapeType="1"/>
        </xdr:cNvSpPr>
      </xdr:nvSpPr>
      <xdr:spPr bwMode="auto">
        <a:xfrm flipH="1">
          <a:off x="368300" y="56864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23</xdr:row>
      <xdr:rowOff>0</xdr:rowOff>
    </xdr:from>
    <xdr:to>
      <xdr:col>0</xdr:col>
      <xdr:colOff>355600</xdr:colOff>
      <xdr:row>23</xdr:row>
      <xdr:rowOff>76200</xdr:rowOff>
    </xdr:to>
    <xdr:sp macro="" textlink="">
      <xdr:nvSpPr>
        <xdr:cNvPr id="50" name="Line 106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>
          <a:spLocks noChangeShapeType="1"/>
        </xdr:cNvSpPr>
      </xdr:nvSpPr>
      <xdr:spPr bwMode="auto">
        <a:xfrm>
          <a:off x="355600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21</xdr:row>
      <xdr:rowOff>63500</xdr:rowOff>
    </xdr:from>
    <xdr:to>
      <xdr:col>5</xdr:col>
      <xdr:colOff>279400</xdr:colOff>
      <xdr:row>21</xdr:row>
      <xdr:rowOff>63500</xdr:rowOff>
    </xdr:to>
    <xdr:sp macro="" textlink="">
      <xdr:nvSpPr>
        <xdr:cNvPr id="51" name="Line 123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>
          <a:spLocks noChangeShapeType="1"/>
        </xdr:cNvSpPr>
      </xdr:nvSpPr>
      <xdr:spPr bwMode="auto">
        <a:xfrm>
          <a:off x="3314700" y="51403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21</xdr:row>
      <xdr:rowOff>63500</xdr:rowOff>
    </xdr:from>
    <xdr:to>
      <xdr:col>5</xdr:col>
      <xdr:colOff>279400</xdr:colOff>
      <xdr:row>22</xdr:row>
      <xdr:rowOff>0</xdr:rowOff>
    </xdr:to>
    <xdr:sp macro="" textlink="">
      <xdr:nvSpPr>
        <xdr:cNvPr id="52" name="Line 124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>
          <a:spLocks noChangeShapeType="1"/>
        </xdr:cNvSpPr>
      </xdr:nvSpPr>
      <xdr:spPr bwMode="auto">
        <a:xfrm>
          <a:off x="44227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23</xdr:row>
      <xdr:rowOff>63500</xdr:rowOff>
    </xdr:from>
    <xdr:to>
      <xdr:col>5</xdr:col>
      <xdr:colOff>279400</xdr:colOff>
      <xdr:row>23</xdr:row>
      <xdr:rowOff>63500</xdr:rowOff>
    </xdr:to>
    <xdr:sp macro="" textlink="">
      <xdr:nvSpPr>
        <xdr:cNvPr id="53" name="Line 129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>
          <a:spLocks noChangeShapeType="1"/>
        </xdr:cNvSpPr>
      </xdr:nvSpPr>
      <xdr:spPr bwMode="auto">
        <a:xfrm>
          <a:off x="3314700" y="56737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23</xdr:row>
      <xdr:rowOff>0</xdr:rowOff>
    </xdr:from>
    <xdr:to>
      <xdr:col>5</xdr:col>
      <xdr:colOff>279400</xdr:colOff>
      <xdr:row>23</xdr:row>
      <xdr:rowOff>63500</xdr:rowOff>
    </xdr:to>
    <xdr:sp macro="" textlink="">
      <xdr:nvSpPr>
        <xdr:cNvPr id="54" name="Line 130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>
          <a:spLocks noChangeShapeType="1"/>
        </xdr:cNvSpPr>
      </xdr:nvSpPr>
      <xdr:spPr bwMode="auto">
        <a:xfrm>
          <a:off x="4422775" y="561022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9</xdr:col>
      <xdr:colOff>0</xdr:colOff>
      <xdr:row>21</xdr:row>
      <xdr:rowOff>63500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0</xdr:rowOff>
    </xdr:from>
    <xdr:to>
      <xdr:col>7</xdr:col>
      <xdr:colOff>279400</xdr:colOff>
      <xdr:row>23</xdr:row>
      <xdr:rowOff>76200</xdr:rowOff>
    </xdr:to>
    <xdr:sp macro="" textlink="">
      <xdr:nvSpPr>
        <xdr:cNvPr id="57" name="Line 153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>
          <a:spLocks noChangeShapeType="1"/>
        </xdr:cNvSpPr>
      </xdr:nvSpPr>
      <xdr:spPr bwMode="auto">
        <a:xfrm>
          <a:off x="7737475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76200</xdr:rowOff>
    </xdr:from>
    <xdr:to>
      <xdr:col>9</xdr:col>
      <xdr:colOff>0</xdr:colOff>
      <xdr:row>23</xdr:row>
      <xdr:rowOff>76200</xdr:rowOff>
    </xdr:to>
    <xdr:sp macro="" textlink="">
      <xdr:nvSpPr>
        <xdr:cNvPr id="58" name="Line 154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ShapeType="1"/>
        </xdr:cNvSpPr>
      </xdr:nvSpPr>
      <xdr:spPr bwMode="auto">
        <a:xfrm>
          <a:off x="7737475" y="56864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9" name="Line 124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2</xdr:col>
      <xdr:colOff>0</xdr:colOff>
      <xdr:row>26</xdr:row>
      <xdr:rowOff>63500</xdr:rowOff>
    </xdr:to>
    <xdr:sp macro="" textlink="">
      <xdr:nvSpPr>
        <xdr:cNvPr id="60" name="Line 99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ShapeType="1"/>
        </xdr:cNvSpPr>
      </xdr:nvSpPr>
      <xdr:spPr bwMode="auto">
        <a:xfrm flipH="1">
          <a:off x="368300" y="6350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0</xdr:col>
      <xdr:colOff>368300</xdr:colOff>
      <xdr:row>27</xdr:row>
      <xdr:rowOff>0</xdr:rowOff>
    </xdr:to>
    <xdr:sp macro="" textlink="">
      <xdr:nvSpPr>
        <xdr:cNvPr id="61" name="Line 10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ShapeType="1"/>
        </xdr:cNvSpPr>
      </xdr:nvSpPr>
      <xdr:spPr bwMode="auto">
        <a:xfrm>
          <a:off x="368300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28</xdr:row>
      <xdr:rowOff>76200</xdr:rowOff>
    </xdr:from>
    <xdr:to>
      <xdr:col>2</xdr:col>
      <xdr:colOff>0</xdr:colOff>
      <xdr:row>28</xdr:row>
      <xdr:rowOff>76200</xdr:rowOff>
    </xdr:to>
    <xdr:sp macro="" textlink="">
      <xdr:nvSpPr>
        <xdr:cNvPr id="62" name="Line 10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ShapeType="1"/>
        </xdr:cNvSpPr>
      </xdr:nvSpPr>
      <xdr:spPr bwMode="auto">
        <a:xfrm flipH="1">
          <a:off x="368300" y="6896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28</xdr:row>
      <xdr:rowOff>0</xdr:rowOff>
    </xdr:from>
    <xdr:to>
      <xdr:col>0</xdr:col>
      <xdr:colOff>355600</xdr:colOff>
      <xdr:row>28</xdr:row>
      <xdr:rowOff>76200</xdr:rowOff>
    </xdr:to>
    <xdr:sp macro="" textlink="">
      <xdr:nvSpPr>
        <xdr:cNvPr id="63" name="Line 10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ShapeType="1"/>
        </xdr:cNvSpPr>
      </xdr:nvSpPr>
      <xdr:spPr bwMode="auto">
        <a:xfrm>
          <a:off x="355600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26</xdr:row>
      <xdr:rowOff>63500</xdr:rowOff>
    </xdr:from>
    <xdr:to>
      <xdr:col>5</xdr:col>
      <xdr:colOff>279400</xdr:colOff>
      <xdr:row>26</xdr:row>
      <xdr:rowOff>63500</xdr:rowOff>
    </xdr:to>
    <xdr:sp macro="" textlink="">
      <xdr:nvSpPr>
        <xdr:cNvPr id="64" name="Line 123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ShapeType="1"/>
        </xdr:cNvSpPr>
      </xdr:nvSpPr>
      <xdr:spPr bwMode="auto">
        <a:xfrm>
          <a:off x="3314700" y="6350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26</xdr:row>
      <xdr:rowOff>63500</xdr:rowOff>
    </xdr:from>
    <xdr:to>
      <xdr:col>5</xdr:col>
      <xdr:colOff>279400</xdr:colOff>
      <xdr:row>27</xdr:row>
      <xdr:rowOff>0</xdr:rowOff>
    </xdr:to>
    <xdr:sp macro="" textlink="">
      <xdr:nvSpPr>
        <xdr:cNvPr id="65" name="Line 12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ShapeType="1"/>
        </xdr:cNvSpPr>
      </xdr:nvSpPr>
      <xdr:spPr bwMode="auto">
        <a:xfrm>
          <a:off x="44227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28</xdr:row>
      <xdr:rowOff>76200</xdr:rowOff>
    </xdr:from>
    <xdr:to>
      <xdr:col>5</xdr:col>
      <xdr:colOff>279400</xdr:colOff>
      <xdr:row>28</xdr:row>
      <xdr:rowOff>76200</xdr:rowOff>
    </xdr:to>
    <xdr:sp macro="" textlink="">
      <xdr:nvSpPr>
        <xdr:cNvPr id="66" name="Line 129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ShapeType="1"/>
        </xdr:cNvSpPr>
      </xdr:nvSpPr>
      <xdr:spPr bwMode="auto">
        <a:xfrm>
          <a:off x="3314700" y="68961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28</xdr:row>
      <xdr:rowOff>0</xdr:rowOff>
    </xdr:from>
    <xdr:to>
      <xdr:col>5</xdr:col>
      <xdr:colOff>279400</xdr:colOff>
      <xdr:row>28</xdr:row>
      <xdr:rowOff>63500</xdr:rowOff>
    </xdr:to>
    <xdr:sp macro="" textlink="">
      <xdr:nvSpPr>
        <xdr:cNvPr id="67" name="Line 130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ShapeType="1"/>
        </xdr:cNvSpPr>
      </xdr:nvSpPr>
      <xdr:spPr bwMode="auto">
        <a:xfrm>
          <a:off x="4422775" y="6819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68" name="Line 147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9</xdr:col>
      <xdr:colOff>0</xdr:colOff>
      <xdr:row>26</xdr:row>
      <xdr:rowOff>63500</xdr:rowOff>
    </xdr:to>
    <xdr:sp macro="" textlink="">
      <xdr:nvSpPr>
        <xdr:cNvPr id="69" name="Line 148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0</xdr:rowOff>
    </xdr:from>
    <xdr:to>
      <xdr:col>7</xdr:col>
      <xdr:colOff>279400</xdr:colOff>
      <xdr:row>28</xdr:row>
      <xdr:rowOff>76200</xdr:rowOff>
    </xdr:to>
    <xdr:sp macro="" textlink="">
      <xdr:nvSpPr>
        <xdr:cNvPr id="70" name="Line 153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ShapeType="1"/>
        </xdr:cNvSpPr>
      </xdr:nvSpPr>
      <xdr:spPr bwMode="auto">
        <a:xfrm>
          <a:off x="7737475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76200</xdr:rowOff>
    </xdr:from>
    <xdr:to>
      <xdr:col>9</xdr:col>
      <xdr:colOff>0</xdr:colOff>
      <xdr:row>28</xdr:row>
      <xdr:rowOff>76200</xdr:rowOff>
    </xdr:to>
    <xdr:sp macro="" textlink="">
      <xdr:nvSpPr>
        <xdr:cNvPr id="71" name="Line 154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ShapeType="1"/>
        </xdr:cNvSpPr>
      </xdr:nvSpPr>
      <xdr:spPr bwMode="auto">
        <a:xfrm>
          <a:off x="7737475" y="6896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72" name="Line 124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31</xdr:row>
      <xdr:rowOff>63500</xdr:rowOff>
    </xdr:from>
    <xdr:to>
      <xdr:col>2</xdr:col>
      <xdr:colOff>0</xdr:colOff>
      <xdr:row>31</xdr:row>
      <xdr:rowOff>63500</xdr:rowOff>
    </xdr:to>
    <xdr:sp macro="" textlink="">
      <xdr:nvSpPr>
        <xdr:cNvPr id="73" name="Line 99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ShapeType="1"/>
        </xdr:cNvSpPr>
      </xdr:nvSpPr>
      <xdr:spPr bwMode="auto">
        <a:xfrm flipH="1">
          <a:off x="368300" y="7597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31</xdr:row>
      <xdr:rowOff>63500</xdr:rowOff>
    </xdr:from>
    <xdr:to>
      <xdr:col>0</xdr:col>
      <xdr:colOff>368300</xdr:colOff>
      <xdr:row>32</xdr:row>
      <xdr:rowOff>0</xdr:rowOff>
    </xdr:to>
    <xdr:sp macro="" textlink="">
      <xdr:nvSpPr>
        <xdr:cNvPr id="74" name="Line 100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SpPr>
          <a:spLocks noChangeShapeType="1"/>
        </xdr:cNvSpPr>
      </xdr:nvSpPr>
      <xdr:spPr bwMode="auto">
        <a:xfrm>
          <a:off x="368300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33</xdr:row>
      <xdr:rowOff>76200</xdr:rowOff>
    </xdr:from>
    <xdr:to>
      <xdr:col>2</xdr:col>
      <xdr:colOff>0</xdr:colOff>
      <xdr:row>33</xdr:row>
      <xdr:rowOff>76200</xdr:rowOff>
    </xdr:to>
    <xdr:sp macro="" textlink="">
      <xdr:nvSpPr>
        <xdr:cNvPr id="75" name="Line 105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>
          <a:spLocks noChangeShapeType="1"/>
        </xdr:cNvSpPr>
      </xdr:nvSpPr>
      <xdr:spPr bwMode="auto">
        <a:xfrm flipH="1">
          <a:off x="368300" y="8143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33</xdr:row>
      <xdr:rowOff>0</xdr:rowOff>
    </xdr:from>
    <xdr:to>
      <xdr:col>0</xdr:col>
      <xdr:colOff>355600</xdr:colOff>
      <xdr:row>33</xdr:row>
      <xdr:rowOff>76200</xdr:rowOff>
    </xdr:to>
    <xdr:sp macro="" textlink="">
      <xdr:nvSpPr>
        <xdr:cNvPr id="76" name="Line 106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SpPr>
          <a:spLocks noChangeShapeType="1"/>
        </xdr:cNvSpPr>
      </xdr:nvSpPr>
      <xdr:spPr bwMode="auto">
        <a:xfrm>
          <a:off x="355600" y="8067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31</xdr:row>
      <xdr:rowOff>63500</xdr:rowOff>
    </xdr:from>
    <xdr:to>
      <xdr:col>5</xdr:col>
      <xdr:colOff>279400</xdr:colOff>
      <xdr:row>31</xdr:row>
      <xdr:rowOff>63500</xdr:rowOff>
    </xdr:to>
    <xdr:sp macro="" textlink="">
      <xdr:nvSpPr>
        <xdr:cNvPr id="77" name="Line 123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SpPr>
          <a:spLocks noChangeShapeType="1"/>
        </xdr:cNvSpPr>
      </xdr:nvSpPr>
      <xdr:spPr bwMode="auto">
        <a:xfrm>
          <a:off x="3314700" y="7597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31</xdr:row>
      <xdr:rowOff>63500</xdr:rowOff>
    </xdr:from>
    <xdr:to>
      <xdr:col>5</xdr:col>
      <xdr:colOff>279400</xdr:colOff>
      <xdr:row>32</xdr:row>
      <xdr:rowOff>0</xdr:rowOff>
    </xdr:to>
    <xdr:sp macro="" textlink="">
      <xdr:nvSpPr>
        <xdr:cNvPr id="78" name="Line 124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SpPr>
          <a:spLocks noChangeShapeType="1"/>
        </xdr:cNvSpPr>
      </xdr:nvSpPr>
      <xdr:spPr bwMode="auto">
        <a:xfrm>
          <a:off x="44227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33</xdr:row>
      <xdr:rowOff>63500</xdr:rowOff>
    </xdr:from>
    <xdr:to>
      <xdr:col>5</xdr:col>
      <xdr:colOff>279400</xdr:colOff>
      <xdr:row>33</xdr:row>
      <xdr:rowOff>63500</xdr:rowOff>
    </xdr:to>
    <xdr:sp macro="" textlink="">
      <xdr:nvSpPr>
        <xdr:cNvPr id="79" name="Line 129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SpPr>
          <a:spLocks noChangeShapeType="1"/>
        </xdr:cNvSpPr>
      </xdr:nvSpPr>
      <xdr:spPr bwMode="auto">
        <a:xfrm>
          <a:off x="3314700" y="8131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33</xdr:row>
      <xdr:rowOff>0</xdr:rowOff>
    </xdr:from>
    <xdr:to>
      <xdr:col>5</xdr:col>
      <xdr:colOff>279400</xdr:colOff>
      <xdr:row>33</xdr:row>
      <xdr:rowOff>63500</xdr:rowOff>
    </xdr:to>
    <xdr:sp macro="" textlink="">
      <xdr:nvSpPr>
        <xdr:cNvPr id="80" name="Line 130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SpPr>
          <a:spLocks noChangeShapeType="1"/>
        </xdr:cNvSpPr>
      </xdr:nvSpPr>
      <xdr:spPr bwMode="auto">
        <a:xfrm>
          <a:off x="4422775" y="8067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7</xdr:col>
      <xdr:colOff>279400</xdr:colOff>
      <xdr:row>32</xdr:row>
      <xdr:rowOff>0</xdr:rowOff>
    </xdr:to>
    <xdr:sp macro="" textlink="">
      <xdr:nvSpPr>
        <xdr:cNvPr id="81" name="Line 147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9</xdr:col>
      <xdr:colOff>0</xdr:colOff>
      <xdr:row>31</xdr:row>
      <xdr:rowOff>63500</xdr:rowOff>
    </xdr:to>
    <xdr:sp macro="" textlink="">
      <xdr:nvSpPr>
        <xdr:cNvPr id="82" name="Line 148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33</xdr:row>
      <xdr:rowOff>0</xdr:rowOff>
    </xdr:from>
    <xdr:to>
      <xdr:col>7</xdr:col>
      <xdr:colOff>279400</xdr:colOff>
      <xdr:row>33</xdr:row>
      <xdr:rowOff>76200</xdr:rowOff>
    </xdr:to>
    <xdr:sp macro="" textlink="">
      <xdr:nvSpPr>
        <xdr:cNvPr id="83" name="Line 153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SpPr>
          <a:spLocks noChangeShapeType="1"/>
        </xdr:cNvSpPr>
      </xdr:nvSpPr>
      <xdr:spPr bwMode="auto">
        <a:xfrm>
          <a:off x="7737475" y="8067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33</xdr:row>
      <xdr:rowOff>76200</xdr:rowOff>
    </xdr:from>
    <xdr:to>
      <xdr:col>9</xdr:col>
      <xdr:colOff>0</xdr:colOff>
      <xdr:row>33</xdr:row>
      <xdr:rowOff>76200</xdr:rowOff>
    </xdr:to>
    <xdr:sp macro="" textlink="">
      <xdr:nvSpPr>
        <xdr:cNvPr id="84" name="Line 154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SpPr>
          <a:spLocks noChangeShapeType="1"/>
        </xdr:cNvSpPr>
      </xdr:nvSpPr>
      <xdr:spPr bwMode="auto">
        <a:xfrm>
          <a:off x="7737475" y="8143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7</xdr:col>
      <xdr:colOff>279400</xdr:colOff>
      <xdr:row>32</xdr:row>
      <xdr:rowOff>0</xdr:rowOff>
    </xdr:to>
    <xdr:sp macro="" textlink="">
      <xdr:nvSpPr>
        <xdr:cNvPr id="85" name="Line 124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694918</xdr:colOff>
      <xdr:row>0</xdr:row>
      <xdr:rowOff>0</xdr:rowOff>
    </xdr:from>
    <xdr:to>
      <xdr:col>5</xdr:col>
      <xdr:colOff>534208</xdr:colOff>
      <xdr:row>2</xdr:row>
      <xdr:rowOff>514349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2831FFF3-9E78-465B-8EC0-2C44FBD8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0143" y="0"/>
          <a:ext cx="972765" cy="91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9" workbookViewId="0">
      <selection activeCell="I20" sqref="I20"/>
    </sheetView>
  </sheetViews>
  <sheetFormatPr baseColWidth="10" defaultRowHeight="15.75" x14ac:dyDescent="0.25"/>
  <cols>
    <col min="1" max="1" width="2.75" bestFit="1" customWidth="1"/>
    <col min="2" max="2" width="22.125" customWidth="1"/>
    <col min="6" max="6" width="2.75" bestFit="1" customWidth="1"/>
    <col min="7" max="7" width="14.5" bestFit="1" customWidth="1"/>
    <col min="12" max="12" width="28" hidden="1" customWidth="1"/>
    <col min="13" max="13" width="27" hidden="1" customWidth="1"/>
    <col min="15" max="16" width="0" hidden="1" customWidth="1"/>
  </cols>
  <sheetData>
    <row r="1" spans="1:16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6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6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6" ht="15.75" customHeight="1" x14ac:dyDescent="0.25">
      <c r="A9" s="64" t="s">
        <v>43</v>
      </c>
      <c r="B9" s="64"/>
      <c r="C9" s="64"/>
      <c r="D9" s="64"/>
      <c r="E9" s="64"/>
      <c r="F9" s="64"/>
      <c r="G9" s="64"/>
      <c r="H9" s="64"/>
      <c r="I9" s="64"/>
      <c r="J9" s="64"/>
      <c r="P9" s="58">
        <v>0</v>
      </c>
    </row>
    <row r="10" spans="1:16" ht="15.75" customHeight="1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P10" s="56" t="s">
        <v>35</v>
      </c>
    </row>
    <row r="11" spans="1:16" ht="20.25" customHeight="1" x14ac:dyDescent="0.25">
      <c r="A11" s="48"/>
      <c r="B11" s="62" t="s">
        <v>41</v>
      </c>
      <c r="C11" s="62"/>
      <c r="D11" s="62"/>
      <c r="E11" s="62"/>
      <c r="F11" s="51"/>
      <c r="G11" s="63" t="s">
        <v>35</v>
      </c>
      <c r="H11" s="63"/>
      <c r="I11" s="63"/>
      <c r="J11" s="63"/>
      <c r="P11" s="56" t="s">
        <v>42</v>
      </c>
    </row>
    <row r="12" spans="1:16" x14ac:dyDescent="0.25">
      <c r="A12" s="48"/>
      <c r="B12" s="47" t="s">
        <v>1</v>
      </c>
      <c r="C12" s="47" t="s">
        <v>2</v>
      </c>
      <c r="D12" s="48" t="s">
        <v>3</v>
      </c>
      <c r="E12" s="47" t="s">
        <v>4</v>
      </c>
      <c r="F12" s="51"/>
      <c r="G12" s="50" t="s">
        <v>1</v>
      </c>
      <c r="H12" s="50" t="s">
        <v>2</v>
      </c>
      <c r="I12" s="51" t="s">
        <v>3</v>
      </c>
      <c r="J12" s="50" t="s">
        <v>4</v>
      </c>
      <c r="O12" s="57" t="s">
        <v>37</v>
      </c>
      <c r="P12" s="56" t="s">
        <v>41</v>
      </c>
    </row>
    <row r="13" spans="1:16" x14ac:dyDescent="0.25">
      <c r="A13" s="48">
        <v>1</v>
      </c>
      <c r="B13" s="47" t="s">
        <v>45</v>
      </c>
      <c r="C13" s="47" t="s">
        <v>46</v>
      </c>
      <c r="D13" s="48">
        <v>16.5</v>
      </c>
      <c r="E13" s="47"/>
      <c r="F13" s="51">
        <v>1</v>
      </c>
      <c r="G13" s="50" t="s">
        <v>72</v>
      </c>
      <c r="H13" s="50" t="s">
        <v>73</v>
      </c>
      <c r="I13" s="51">
        <v>32.299999999999997</v>
      </c>
      <c r="J13" s="50"/>
      <c r="L13" t="str">
        <f>B13&amp;" "&amp;C13&amp;"("&amp;D13&amp;")"&amp;" - "&amp;E13</f>
        <v xml:space="preserve">NGUYEN WIBAL  ALICE(16,5) - </v>
      </c>
      <c r="M13" t="str">
        <f>G13&amp;" "&amp;H13&amp;"("&amp;I13&amp;")"&amp;" - "&amp;J13</f>
        <v xml:space="preserve">MEFFEERT LEO(32,3) - </v>
      </c>
      <c r="O13" s="57" t="s">
        <v>8</v>
      </c>
      <c r="P13" s="56" t="s">
        <v>10</v>
      </c>
    </row>
    <row r="14" spans="1:16" x14ac:dyDescent="0.25">
      <c r="A14" s="48">
        <v>2</v>
      </c>
      <c r="B14" s="47" t="s">
        <v>47</v>
      </c>
      <c r="C14" s="47" t="s">
        <v>48</v>
      </c>
      <c r="D14" s="48">
        <v>13.5</v>
      </c>
      <c r="E14" s="47"/>
      <c r="F14" s="51">
        <v>2</v>
      </c>
      <c r="G14" s="50" t="s">
        <v>74</v>
      </c>
      <c r="H14" s="50" t="s">
        <v>75</v>
      </c>
      <c r="I14" s="51">
        <v>42.3</v>
      </c>
      <c r="J14" s="50"/>
      <c r="L14" t="str">
        <f t="shared" ref="L14:L26" si="0">B14&amp;" "&amp;C14&amp;"("&amp;D14&amp;")"&amp;" - "&amp;E14</f>
        <v xml:space="preserve">PAUL SIMON(13,5) - </v>
      </c>
      <c r="M14" t="str">
        <f t="shared" ref="M14:M26" si="1">G14&amp;" "&amp;H14&amp;"("&amp;I14&amp;")"&amp;" - "&amp;J14</f>
        <v xml:space="preserve">MINAZO HUGO(42,3) - </v>
      </c>
      <c r="O14" s="56" t="s">
        <v>9</v>
      </c>
    </row>
    <row r="15" spans="1:16" x14ac:dyDescent="0.25">
      <c r="A15" s="48">
        <v>3</v>
      </c>
      <c r="B15" s="47" t="s">
        <v>49</v>
      </c>
      <c r="C15" s="47" t="s">
        <v>47</v>
      </c>
      <c r="D15" s="48">
        <v>17.2</v>
      </c>
      <c r="E15" s="47"/>
      <c r="F15" s="51">
        <v>3</v>
      </c>
      <c r="G15" s="50" t="s">
        <v>76</v>
      </c>
      <c r="H15" s="50" t="s">
        <v>77</v>
      </c>
      <c r="I15" s="61">
        <v>42.3</v>
      </c>
      <c r="J15" s="50"/>
      <c r="L15" t="str">
        <f t="shared" si="0"/>
        <v xml:space="preserve">JOLY PAUL(17,2) - </v>
      </c>
      <c r="M15" t="str">
        <f>G15&amp;" "&amp;H15&amp;"("&amp;I15&amp;")"&amp;" - "&amp;J15</f>
        <v xml:space="preserve">GELIE  ALIX(42,3) - </v>
      </c>
    </row>
    <row r="16" spans="1:16" x14ac:dyDescent="0.25">
      <c r="A16" s="48">
        <v>4</v>
      </c>
      <c r="B16" s="47" t="s">
        <v>50</v>
      </c>
      <c r="C16" s="47" t="s">
        <v>51</v>
      </c>
      <c r="D16" s="48">
        <v>16</v>
      </c>
      <c r="E16" s="47"/>
      <c r="F16" s="51">
        <v>4</v>
      </c>
      <c r="G16" s="50" t="s">
        <v>78</v>
      </c>
      <c r="H16" s="50" t="s">
        <v>79</v>
      </c>
      <c r="I16" s="61">
        <v>52</v>
      </c>
      <c r="J16" s="50"/>
      <c r="L16" t="str">
        <f t="shared" si="0"/>
        <v xml:space="preserve">ANSALDI  BAPTISTE(16) - </v>
      </c>
      <c r="M16" t="str">
        <f t="shared" si="1"/>
        <v xml:space="preserve">BAUD VICTOR(52) - </v>
      </c>
    </row>
    <row r="17" spans="1:13" x14ac:dyDescent="0.25">
      <c r="A17" s="48">
        <v>5</v>
      </c>
      <c r="B17" s="47" t="s">
        <v>52</v>
      </c>
      <c r="C17" s="47" t="s">
        <v>53</v>
      </c>
      <c r="D17" s="48">
        <v>19.5</v>
      </c>
      <c r="E17" s="47"/>
      <c r="F17" s="51">
        <v>5</v>
      </c>
      <c r="G17" s="50" t="s">
        <v>76</v>
      </c>
      <c r="H17" s="50" t="s">
        <v>80</v>
      </c>
      <c r="I17" s="51">
        <v>52.5</v>
      </c>
      <c r="J17" s="50"/>
      <c r="L17" t="str">
        <f t="shared" si="0"/>
        <v xml:space="preserve">KALBACHER  MATTHIEU(19,5) - </v>
      </c>
      <c r="M17" t="str">
        <f t="shared" si="1"/>
        <v xml:space="preserve">GELIE  LARGO(52,5) - </v>
      </c>
    </row>
    <row r="18" spans="1:13" x14ac:dyDescent="0.25">
      <c r="A18" s="48">
        <v>6</v>
      </c>
      <c r="B18" s="47" t="s">
        <v>54</v>
      </c>
      <c r="C18" s="47" t="s">
        <v>55</v>
      </c>
      <c r="D18" s="60">
        <v>20.2</v>
      </c>
      <c r="E18" s="47"/>
      <c r="F18" s="51">
        <v>6</v>
      </c>
      <c r="G18" s="50" t="s">
        <v>81</v>
      </c>
      <c r="H18" s="50" t="s">
        <v>82</v>
      </c>
      <c r="I18" s="51">
        <v>54</v>
      </c>
      <c r="J18" s="50"/>
      <c r="L18" t="str">
        <f t="shared" si="0"/>
        <v xml:space="preserve">LE GARREC RAPHAEL(20,2) - </v>
      </c>
      <c r="M18" t="str">
        <f t="shared" si="1"/>
        <v xml:space="preserve">SONDERGAARD THORVALD(54) - </v>
      </c>
    </row>
    <row r="19" spans="1:13" x14ac:dyDescent="0.25">
      <c r="A19" s="48">
        <v>7</v>
      </c>
      <c r="B19" s="47" t="s">
        <v>56</v>
      </c>
      <c r="C19" s="47" t="s">
        <v>57</v>
      </c>
      <c r="D19" s="59">
        <v>29.9</v>
      </c>
      <c r="E19" s="47"/>
      <c r="F19" s="51">
        <v>7</v>
      </c>
      <c r="G19" s="50" t="s">
        <v>83</v>
      </c>
      <c r="H19" s="50" t="s">
        <v>84</v>
      </c>
      <c r="I19" s="52">
        <v>54</v>
      </c>
      <c r="J19" s="50"/>
      <c r="L19" t="str">
        <f t="shared" si="0"/>
        <v xml:space="preserve">BRYSELBOUT LOUIS(29,9) - </v>
      </c>
      <c r="M19" t="str">
        <f t="shared" si="1"/>
        <v xml:space="preserve">LE NY ZELIA(54) - </v>
      </c>
    </row>
    <row r="20" spans="1:13" x14ac:dyDescent="0.25">
      <c r="A20" s="48">
        <v>8</v>
      </c>
      <c r="B20" s="47" t="s">
        <v>58</v>
      </c>
      <c r="C20" s="47" t="s">
        <v>59</v>
      </c>
      <c r="D20" s="59">
        <v>33.299999999999997</v>
      </c>
      <c r="E20" s="47"/>
      <c r="F20" s="51">
        <v>8</v>
      </c>
      <c r="G20" s="50" t="s">
        <v>96</v>
      </c>
      <c r="H20" s="50" t="s">
        <v>97</v>
      </c>
      <c r="I20" s="51">
        <v>54</v>
      </c>
      <c r="J20" s="50"/>
      <c r="L20" t="str">
        <f t="shared" si="0"/>
        <v xml:space="preserve">ALLOUACGE ADAM(33,3) - </v>
      </c>
      <c r="M20" t="str">
        <f t="shared" si="1"/>
        <v xml:space="preserve">PANHATIP-HAAG KALAGLYA(54) - </v>
      </c>
    </row>
    <row r="21" spans="1:13" x14ac:dyDescent="0.25">
      <c r="A21" s="48">
        <v>9</v>
      </c>
      <c r="B21" s="47" t="s">
        <v>60</v>
      </c>
      <c r="C21" s="47" t="s">
        <v>61</v>
      </c>
      <c r="D21" s="59">
        <v>34.9</v>
      </c>
      <c r="E21" s="47"/>
      <c r="F21" s="51">
        <v>9</v>
      </c>
      <c r="G21" s="50" t="s">
        <v>86</v>
      </c>
      <c r="H21" s="50" t="s">
        <v>87</v>
      </c>
      <c r="I21" s="52">
        <v>54</v>
      </c>
      <c r="J21" s="50"/>
      <c r="L21" t="str">
        <f t="shared" si="0"/>
        <v xml:space="preserve">LAURENT GAY VICTORIA(34,9) - </v>
      </c>
      <c r="M21" t="str">
        <f t="shared" si="1"/>
        <v xml:space="preserve">FERRACCI ANDREA(54) - </v>
      </c>
    </row>
    <row r="22" spans="1:13" x14ac:dyDescent="0.25">
      <c r="A22" s="48">
        <v>10</v>
      </c>
      <c r="B22" s="47" t="s">
        <v>62</v>
      </c>
      <c r="C22" s="47" t="s">
        <v>63</v>
      </c>
      <c r="D22" s="59">
        <v>36.299999999999997</v>
      </c>
      <c r="E22" s="47"/>
      <c r="F22" s="51">
        <v>10</v>
      </c>
      <c r="G22" s="50" t="s">
        <v>88</v>
      </c>
      <c r="H22" s="50" t="s">
        <v>89</v>
      </c>
      <c r="I22" s="51">
        <v>54</v>
      </c>
      <c r="J22" s="50"/>
      <c r="L22" t="str">
        <f t="shared" si="0"/>
        <v xml:space="preserve">BONFANTI JOSEPHINE(36,3) - </v>
      </c>
      <c r="M22" t="str">
        <f t="shared" si="1"/>
        <v xml:space="preserve">MUSSARD JAYAN(54) - </v>
      </c>
    </row>
    <row r="23" spans="1:13" x14ac:dyDescent="0.25">
      <c r="A23" s="48">
        <v>11</v>
      </c>
      <c r="B23" s="47" t="s">
        <v>64</v>
      </c>
      <c r="C23" s="47" t="s">
        <v>65</v>
      </c>
      <c r="D23" s="49">
        <v>36.6</v>
      </c>
      <c r="E23" s="47"/>
      <c r="F23" s="51">
        <v>11</v>
      </c>
      <c r="G23" s="50" t="s">
        <v>90</v>
      </c>
      <c r="H23" s="50" t="s">
        <v>91</v>
      </c>
      <c r="I23" s="51">
        <v>41.3</v>
      </c>
      <c r="J23" s="50"/>
      <c r="L23" t="str">
        <f t="shared" si="0"/>
        <v xml:space="preserve">THIBAULT EVAN(36,6) - </v>
      </c>
      <c r="M23" t="str">
        <f t="shared" si="1"/>
        <v xml:space="preserve">VIBERT SACHA(41,3) - </v>
      </c>
    </row>
    <row r="24" spans="1:13" x14ac:dyDescent="0.25">
      <c r="A24" s="48">
        <v>12</v>
      </c>
      <c r="B24" s="47" t="s">
        <v>66</v>
      </c>
      <c r="C24" s="47" t="s">
        <v>67</v>
      </c>
      <c r="D24" s="59">
        <v>37.5</v>
      </c>
      <c r="E24" s="47"/>
      <c r="F24" s="54">
        <v>12</v>
      </c>
      <c r="G24" s="53" t="s">
        <v>92</v>
      </c>
      <c r="H24" s="53" t="s">
        <v>85</v>
      </c>
      <c r="I24" s="54">
        <v>39</v>
      </c>
      <c r="J24" s="50"/>
      <c r="L24" t="str">
        <f t="shared" si="0"/>
        <v xml:space="preserve">POUPAUD FRANCIS(37,5) - </v>
      </c>
      <c r="M24" t="str">
        <f t="shared" si="1"/>
        <v xml:space="preserve">GLACET  JULIAN(39) - </v>
      </c>
    </row>
    <row r="25" spans="1:13" x14ac:dyDescent="0.25">
      <c r="A25" s="48">
        <v>13</v>
      </c>
      <c r="B25" s="47" t="s">
        <v>68</v>
      </c>
      <c r="C25" s="47" t="s">
        <v>69</v>
      </c>
      <c r="D25" s="48">
        <v>40</v>
      </c>
      <c r="E25" s="47"/>
      <c r="F25" s="51">
        <v>13</v>
      </c>
      <c r="G25" s="50" t="s">
        <v>93</v>
      </c>
      <c r="H25" s="50" t="s">
        <v>57</v>
      </c>
      <c r="I25" s="51">
        <v>45</v>
      </c>
      <c r="J25" s="50"/>
      <c r="L25" t="str">
        <f t="shared" si="0"/>
        <v xml:space="preserve">DELGADO MARGAUX(40) - </v>
      </c>
      <c r="M25" t="str">
        <f t="shared" si="1"/>
        <v xml:space="preserve">BARROT LOUIS(45) - </v>
      </c>
    </row>
    <row r="26" spans="1:13" x14ac:dyDescent="0.25">
      <c r="A26" s="48">
        <v>14</v>
      </c>
      <c r="B26" s="47" t="s">
        <v>70</v>
      </c>
      <c r="C26" s="47" t="s">
        <v>71</v>
      </c>
      <c r="D26" s="60">
        <v>47.9</v>
      </c>
      <c r="E26" s="47"/>
      <c r="F26" s="55">
        <v>14</v>
      </c>
      <c r="G26" s="50" t="s">
        <v>94</v>
      </c>
      <c r="H26" s="50" t="s">
        <v>95</v>
      </c>
      <c r="I26" s="51">
        <v>54</v>
      </c>
      <c r="J26" s="50"/>
      <c r="L26" t="str">
        <f t="shared" si="0"/>
        <v xml:space="preserve">YOUSFI DIANE(47,9) - </v>
      </c>
      <c r="M26" t="str">
        <f t="shared" si="1"/>
        <v xml:space="preserve">IONATI MAE(54) - </v>
      </c>
    </row>
  </sheetData>
  <autoFilter ref="G12:J26">
    <sortState ref="G13:J26">
      <sortCondition ref="I12:I26"/>
    </sortState>
  </autoFilter>
  <mergeCells count="3">
    <mergeCell ref="B11:E11"/>
    <mergeCell ref="G11:J11"/>
    <mergeCell ref="A9:J10"/>
  </mergeCells>
  <dataValidations count="2">
    <dataValidation type="list" allowBlank="1" showInputMessage="1" showErrorMessage="1" sqref="J13:J26 E13:E26">
      <formula1>$O$11:$O$14</formula1>
    </dataValidation>
    <dataValidation type="list" allowBlank="1" showInputMessage="1" showErrorMessage="1" sqref="B11:E11 G11:J11">
      <formula1>$P$9:$P$13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A24" workbookViewId="0">
      <selection activeCell="G36" sqref="G36:G37"/>
    </sheetView>
  </sheetViews>
  <sheetFormatPr baseColWidth="10" defaultColWidth="10.75" defaultRowHeight="15.75" x14ac:dyDescent="0.25"/>
  <cols>
    <col min="1" max="3" width="10.75" style="6"/>
    <col min="4" max="4" width="16.625" style="6" customWidth="1"/>
    <col min="5" max="6" width="10.75" style="6"/>
    <col min="7" max="7" width="10.25" style="6" bestFit="1" customWidth="1"/>
    <col min="8" max="10" width="10.75" style="6"/>
    <col min="11" max="11" width="14.5" style="6" customWidth="1"/>
    <col min="12" max="14" width="10.75" style="6"/>
    <col min="15" max="16" width="0" style="6" hidden="1" customWidth="1"/>
    <col min="17" max="16384" width="10.75" style="6"/>
  </cols>
  <sheetData>
    <row r="1" spans="1:16" x14ac:dyDescent="0.25">
      <c r="A1" s="1"/>
      <c r="B1" s="1"/>
      <c r="C1" s="69" t="str">
        <f>Equipe!B11</f>
        <v>CD13</v>
      </c>
      <c r="D1" s="69"/>
      <c r="E1" s="1"/>
      <c r="F1" s="1"/>
      <c r="G1" s="34"/>
      <c r="H1" s="4"/>
      <c r="I1" s="1"/>
      <c r="J1" s="69" t="str">
        <f>Equipe!G11</f>
        <v>CD04-05-84</v>
      </c>
      <c r="K1" s="69"/>
    </row>
    <row r="2" spans="1:16" x14ac:dyDescent="0.25">
      <c r="A2" s="2"/>
      <c r="B2" s="2"/>
      <c r="C2" s="69"/>
      <c r="D2" s="69"/>
      <c r="E2" s="2"/>
      <c r="F2" s="2"/>
      <c r="G2" s="2"/>
      <c r="H2" s="2"/>
      <c r="I2" s="2"/>
      <c r="J2" s="69"/>
      <c r="K2" s="69"/>
    </row>
    <row r="3" spans="1:16" ht="23.25" x14ac:dyDescent="0.25">
      <c r="A3" s="5" t="s">
        <v>38</v>
      </c>
      <c r="B3" s="2"/>
      <c r="C3" s="69"/>
      <c r="D3" s="69"/>
      <c r="E3" s="2"/>
      <c r="F3" s="70" t="s">
        <v>44</v>
      </c>
      <c r="G3" s="71"/>
      <c r="H3" s="72"/>
      <c r="I3" s="2"/>
      <c r="J3" s="69"/>
      <c r="K3" s="69"/>
    </row>
    <row r="4" spans="1:16" x14ac:dyDescent="0.25">
      <c r="A4" s="45">
        <v>6.9444444444444441E-3</v>
      </c>
      <c r="B4" s="2"/>
      <c r="C4" s="2"/>
      <c r="D4" s="2"/>
      <c r="E4" s="2"/>
      <c r="F4" s="2"/>
      <c r="G4" s="2"/>
      <c r="H4" s="2"/>
      <c r="I4" s="2"/>
      <c r="J4" s="2"/>
      <c r="K4" s="4"/>
      <c r="O4" s="6" t="s">
        <v>5</v>
      </c>
    </row>
    <row r="5" spans="1:16" ht="18.75" x14ac:dyDescent="0.25">
      <c r="A5" s="8"/>
      <c r="B5" s="2"/>
      <c r="C5" s="73" t="s">
        <v>6</v>
      </c>
      <c r="D5" s="73"/>
      <c r="E5" s="2"/>
      <c r="F5" s="5" t="s">
        <v>40</v>
      </c>
      <c r="G5" s="2"/>
      <c r="H5" s="5" t="s">
        <v>40</v>
      </c>
      <c r="I5" s="2"/>
      <c r="J5" s="73" t="s">
        <v>6</v>
      </c>
      <c r="K5" s="73"/>
    </row>
    <row r="6" spans="1:16" x14ac:dyDescent="0.25">
      <c r="A6" s="7"/>
      <c r="B6" s="2"/>
      <c r="C6" s="2"/>
      <c r="D6" s="2"/>
      <c r="E6" s="2"/>
      <c r="F6" s="9"/>
      <c r="G6" s="2"/>
      <c r="H6" s="2"/>
      <c r="I6" s="2"/>
      <c r="J6" s="2"/>
      <c r="K6" s="4"/>
    </row>
    <row r="7" spans="1:16" x14ac:dyDescent="0.25">
      <c r="A7" s="7"/>
      <c r="B7" s="2"/>
      <c r="C7" s="65" t="s">
        <v>98</v>
      </c>
      <c r="D7" s="66"/>
      <c r="E7" s="2"/>
      <c r="F7" s="10"/>
      <c r="G7" s="10"/>
      <c r="H7" s="10"/>
      <c r="I7" s="2"/>
      <c r="J7" s="67" t="s">
        <v>100</v>
      </c>
      <c r="K7" s="68"/>
      <c r="O7" s="6" t="str">
        <f>Equipe!L13</f>
        <v xml:space="preserve">NGUYEN WIBAL  ALICE(16,5) - </v>
      </c>
      <c r="P7" s="6" t="str">
        <f>Equipe!M13</f>
        <v xml:space="preserve">MEFFEERT LEO(32,3) - </v>
      </c>
    </row>
    <row r="8" spans="1:16" ht="23.25" x14ac:dyDescent="0.35">
      <c r="A8" s="11">
        <v>0.39583333333333331</v>
      </c>
      <c r="B8" s="2"/>
      <c r="C8" s="12"/>
      <c r="D8" s="12"/>
      <c r="E8" s="9"/>
      <c r="F8" s="13">
        <v>7</v>
      </c>
      <c r="G8" s="10"/>
      <c r="H8" s="13">
        <v>0</v>
      </c>
      <c r="I8" s="9"/>
      <c r="J8" s="12"/>
      <c r="K8" s="12"/>
      <c r="O8" s="6" t="str">
        <f>Equipe!L14</f>
        <v xml:space="preserve">PAUL SIMON(13,5) - </v>
      </c>
      <c r="P8" s="6" t="str">
        <f>Equipe!M14</f>
        <v xml:space="preserve">MINAZO HUGO(42,3) - </v>
      </c>
    </row>
    <row r="9" spans="1:16" x14ac:dyDescent="0.25">
      <c r="A9" s="7"/>
      <c r="B9" s="2"/>
      <c r="C9" s="65" t="s">
        <v>99</v>
      </c>
      <c r="D9" s="66"/>
      <c r="E9" s="9"/>
      <c r="F9" s="14"/>
      <c r="G9" s="10"/>
      <c r="H9" s="14"/>
      <c r="I9" s="9"/>
      <c r="J9" s="67" t="s">
        <v>101</v>
      </c>
      <c r="K9" s="68"/>
      <c r="O9" s="6" t="str">
        <f>Equipe!L15</f>
        <v xml:space="preserve">JOLY PAUL(17,2) - </v>
      </c>
      <c r="P9" s="6" t="str">
        <f>Equipe!M15</f>
        <v xml:space="preserve">GELIE  ALIX(42,3) - </v>
      </c>
    </row>
    <row r="10" spans="1:16" ht="18.75" x14ac:dyDescent="0.25">
      <c r="A10" s="7"/>
      <c r="B10" s="2"/>
      <c r="C10" s="18"/>
      <c r="D10" s="18"/>
      <c r="E10" s="9"/>
      <c r="F10" s="14"/>
      <c r="G10" s="10"/>
      <c r="H10" s="14"/>
      <c r="I10" s="9"/>
      <c r="J10" s="18"/>
      <c r="K10" s="18"/>
      <c r="O10" s="6" t="str">
        <f>Equipe!L16</f>
        <v xml:space="preserve">ANSALDI  BAPTISTE(16) - </v>
      </c>
      <c r="P10" s="6" t="str">
        <f>Equipe!M16</f>
        <v xml:space="preserve">BAUD VICTOR(52) - </v>
      </c>
    </row>
    <row r="11" spans="1:16" ht="18.75" x14ac:dyDescent="0.25">
      <c r="A11" s="7"/>
      <c r="B11" s="2"/>
      <c r="C11" s="12"/>
      <c r="D11" s="12"/>
      <c r="E11" s="9"/>
      <c r="F11" s="14"/>
      <c r="G11" s="10"/>
      <c r="H11" s="14"/>
      <c r="I11" s="9"/>
      <c r="J11" s="12"/>
      <c r="K11" s="12"/>
      <c r="O11" s="6" t="str">
        <f>Equipe!L17</f>
        <v xml:space="preserve">KALBACHER  MATTHIEU(19,5) - </v>
      </c>
      <c r="P11" s="6" t="str">
        <f>Equipe!M17</f>
        <v xml:space="preserve">GELIE  LARGO(52,5) - </v>
      </c>
    </row>
    <row r="12" spans="1:16" x14ac:dyDescent="0.25">
      <c r="A12" s="7"/>
      <c r="B12" s="2"/>
      <c r="C12" s="65" t="s">
        <v>102</v>
      </c>
      <c r="D12" s="66"/>
      <c r="E12" s="2"/>
      <c r="F12" s="10"/>
      <c r="G12" s="10"/>
      <c r="H12" s="10"/>
      <c r="I12" s="2"/>
      <c r="J12" s="67" t="s">
        <v>104</v>
      </c>
      <c r="K12" s="68"/>
      <c r="O12" s="6" t="str">
        <f>Equipe!L18</f>
        <v xml:space="preserve">LE GARREC RAPHAEL(20,2) - </v>
      </c>
      <c r="P12" s="6" t="str">
        <f>Equipe!M18</f>
        <v xml:space="preserve">SONDERGAARD THORVALD(54) - </v>
      </c>
    </row>
    <row r="13" spans="1:16" ht="23.25" x14ac:dyDescent="0.35">
      <c r="A13" s="11">
        <f>A8+$A$4</f>
        <v>0.40277777777777773</v>
      </c>
      <c r="B13" s="2"/>
      <c r="C13" s="12"/>
      <c r="D13" s="12"/>
      <c r="E13" s="9"/>
      <c r="F13" s="13">
        <v>6</v>
      </c>
      <c r="G13" s="10"/>
      <c r="H13" s="13">
        <v>1</v>
      </c>
      <c r="I13" s="9"/>
      <c r="J13" s="12"/>
      <c r="K13" s="12"/>
      <c r="O13" s="6" t="str">
        <f>Equipe!L19</f>
        <v xml:space="preserve">BRYSELBOUT LOUIS(29,9) - </v>
      </c>
      <c r="P13" s="6" t="str">
        <f>Equipe!M19</f>
        <v xml:space="preserve">LE NY ZELIA(54) - </v>
      </c>
    </row>
    <row r="14" spans="1:16" x14ac:dyDescent="0.25">
      <c r="A14" s="7"/>
      <c r="B14" s="2"/>
      <c r="C14" s="65" t="s">
        <v>103</v>
      </c>
      <c r="D14" s="66"/>
      <c r="E14" s="9"/>
      <c r="F14" s="14"/>
      <c r="G14" s="10"/>
      <c r="H14" s="14"/>
      <c r="I14" s="9"/>
      <c r="J14" s="67" t="s">
        <v>105</v>
      </c>
      <c r="K14" s="68"/>
      <c r="O14" s="6" t="str">
        <f>Equipe!L20</f>
        <v xml:space="preserve">ALLOUACGE ADAM(33,3) - </v>
      </c>
      <c r="P14" s="6" t="str">
        <f>Equipe!M20</f>
        <v xml:space="preserve">PANHATIP-HAAG KALAGLYA(54) - </v>
      </c>
    </row>
    <row r="15" spans="1:16" ht="18.75" x14ac:dyDescent="0.25">
      <c r="A15" s="7"/>
      <c r="B15" s="2"/>
      <c r="C15" s="18"/>
      <c r="D15" s="18"/>
      <c r="E15" s="9"/>
      <c r="F15" s="14"/>
      <c r="G15" s="10"/>
      <c r="H15" s="14"/>
      <c r="I15" s="9"/>
      <c r="J15" s="18"/>
      <c r="K15" s="18"/>
      <c r="O15" s="6" t="str">
        <f>Equipe!L21</f>
        <v xml:space="preserve">LAURENT GAY VICTORIA(34,9) - </v>
      </c>
      <c r="P15" s="6" t="str">
        <f>Equipe!M21</f>
        <v xml:space="preserve">FERRACCI ANDREA(54) - </v>
      </c>
    </row>
    <row r="16" spans="1:16" ht="18.75" x14ac:dyDescent="0.25">
      <c r="A16" s="7"/>
      <c r="B16" s="2"/>
      <c r="C16" s="12"/>
      <c r="D16" s="12"/>
      <c r="E16" s="9"/>
      <c r="F16" s="14"/>
      <c r="G16" s="10"/>
      <c r="H16" s="14"/>
      <c r="I16" s="9"/>
      <c r="J16" s="12"/>
      <c r="K16" s="12"/>
      <c r="O16" s="6" t="str">
        <f>Equipe!L22</f>
        <v xml:space="preserve">BONFANTI JOSEPHINE(36,3) - </v>
      </c>
      <c r="P16" s="6" t="str">
        <f>Equipe!M22</f>
        <v xml:space="preserve">MUSSARD JAYAN(54) - </v>
      </c>
    </row>
    <row r="17" spans="1:16" x14ac:dyDescent="0.25">
      <c r="A17" s="7"/>
      <c r="B17" s="2"/>
      <c r="C17" s="65" t="s">
        <v>106</v>
      </c>
      <c r="D17" s="66"/>
      <c r="E17" s="2"/>
      <c r="F17" s="10"/>
      <c r="G17" s="10"/>
      <c r="H17" s="10"/>
      <c r="I17" s="2"/>
      <c r="J17" s="67" t="s">
        <v>108</v>
      </c>
      <c r="K17" s="68"/>
      <c r="O17" s="6" t="str">
        <f>Equipe!L23</f>
        <v xml:space="preserve">THIBAULT EVAN(36,6) - </v>
      </c>
      <c r="P17" s="6" t="str">
        <f>Equipe!M23</f>
        <v xml:space="preserve">VIBERT SACHA(41,3) - </v>
      </c>
    </row>
    <row r="18" spans="1:16" ht="23.25" x14ac:dyDescent="0.35">
      <c r="A18" s="11">
        <f>A13+$A$4</f>
        <v>0.40972222222222215</v>
      </c>
      <c r="B18" s="2"/>
      <c r="C18" s="12"/>
      <c r="D18" s="12"/>
      <c r="E18" s="9"/>
      <c r="F18" s="13">
        <v>5</v>
      </c>
      <c r="G18" s="10"/>
      <c r="H18" s="13">
        <v>1</v>
      </c>
      <c r="I18" s="9"/>
      <c r="J18" s="12"/>
      <c r="K18" s="12"/>
      <c r="O18" s="6" t="str">
        <f>Equipe!L24</f>
        <v xml:space="preserve">POUPAUD FRANCIS(37,5) - </v>
      </c>
      <c r="P18" s="6" t="str">
        <f>Equipe!M24</f>
        <v xml:space="preserve">GLACET  JULIAN(39) - </v>
      </c>
    </row>
    <row r="19" spans="1:16" x14ac:dyDescent="0.25">
      <c r="A19" s="7"/>
      <c r="B19" s="2"/>
      <c r="C19" s="65" t="s">
        <v>107</v>
      </c>
      <c r="D19" s="66"/>
      <c r="E19" s="9"/>
      <c r="F19" s="14"/>
      <c r="G19" s="10"/>
      <c r="H19" s="14"/>
      <c r="I19" s="9"/>
      <c r="J19" s="67" t="s">
        <v>109</v>
      </c>
      <c r="K19" s="68"/>
      <c r="O19" s="6" t="str">
        <f>Equipe!L25</f>
        <v xml:space="preserve">DELGADO MARGAUX(40) - </v>
      </c>
      <c r="P19" s="6" t="str">
        <f>Equipe!M25</f>
        <v xml:space="preserve">BARROT LOUIS(45) - </v>
      </c>
    </row>
    <row r="20" spans="1:16" ht="18.75" x14ac:dyDescent="0.3">
      <c r="A20" s="7"/>
      <c r="B20" s="2"/>
      <c r="C20" s="19"/>
      <c r="D20" s="19"/>
      <c r="E20" s="9"/>
      <c r="F20" s="14"/>
      <c r="G20" s="10"/>
      <c r="H20" s="14"/>
      <c r="I20" s="9"/>
      <c r="J20" s="18"/>
      <c r="K20" s="17"/>
      <c r="O20" s="6" t="str">
        <f>Equipe!L26</f>
        <v xml:space="preserve">YOUSFI DIANE(47,9) - </v>
      </c>
      <c r="P20" s="6" t="str">
        <f>Equipe!M26</f>
        <v xml:space="preserve">IONATI MAE(54) - </v>
      </c>
    </row>
    <row r="21" spans="1:16" ht="18.75" x14ac:dyDescent="0.3">
      <c r="A21" s="7"/>
      <c r="B21" s="2"/>
      <c r="C21" s="12"/>
      <c r="D21" s="12"/>
      <c r="E21" s="9"/>
      <c r="F21" s="14"/>
      <c r="G21" s="10"/>
      <c r="H21" s="14"/>
      <c r="I21" s="9"/>
      <c r="J21" s="15"/>
      <c r="K21" s="16"/>
    </row>
    <row r="22" spans="1:16" x14ac:dyDescent="0.25">
      <c r="A22" s="7"/>
      <c r="B22" s="2"/>
      <c r="C22" s="65" t="s">
        <v>110</v>
      </c>
      <c r="D22" s="66"/>
      <c r="E22" s="2"/>
      <c r="F22" s="10"/>
      <c r="G22" s="10"/>
      <c r="H22" s="10"/>
      <c r="I22" s="2"/>
      <c r="J22" s="67" t="s">
        <v>112</v>
      </c>
      <c r="K22" s="68"/>
    </row>
    <row r="23" spans="1:16" ht="23.25" x14ac:dyDescent="0.35">
      <c r="A23" s="11">
        <f>A18+$A$4</f>
        <v>0.41666666666666657</v>
      </c>
      <c r="B23" s="2"/>
      <c r="C23" s="12"/>
      <c r="D23" s="12"/>
      <c r="E23" s="9"/>
      <c r="F23" s="13">
        <v>7</v>
      </c>
      <c r="G23" s="10"/>
      <c r="H23" s="13">
        <v>2</v>
      </c>
      <c r="I23" s="9"/>
      <c r="J23" s="15"/>
      <c r="K23" s="17"/>
    </row>
    <row r="24" spans="1:16" x14ac:dyDescent="0.25">
      <c r="A24" s="7"/>
      <c r="B24" s="2"/>
      <c r="C24" s="65" t="s">
        <v>111</v>
      </c>
      <c r="D24" s="66"/>
      <c r="E24" s="9"/>
      <c r="F24" s="9"/>
      <c r="G24" s="10"/>
      <c r="H24" s="9"/>
      <c r="I24" s="9"/>
      <c r="J24" s="67" t="s">
        <v>113</v>
      </c>
      <c r="K24" s="68"/>
    </row>
    <row r="25" spans="1:16" ht="18.75" x14ac:dyDescent="0.25">
      <c r="A25" s="7"/>
      <c r="B25" s="2"/>
      <c r="C25" s="18"/>
      <c r="D25" s="18"/>
      <c r="E25" s="9"/>
      <c r="F25" s="9"/>
      <c r="G25" s="10"/>
      <c r="H25" s="9"/>
      <c r="I25" s="9"/>
      <c r="J25" s="18"/>
      <c r="K25" s="20"/>
    </row>
    <row r="26" spans="1:16" x14ac:dyDescent="0.25">
      <c r="G26" s="10"/>
    </row>
    <row r="27" spans="1:16" x14ac:dyDescent="0.25">
      <c r="A27" s="7"/>
      <c r="B27" s="2"/>
      <c r="C27" s="65" t="s">
        <v>114</v>
      </c>
      <c r="D27" s="66"/>
      <c r="E27" s="2"/>
      <c r="F27" s="10"/>
      <c r="G27" s="10"/>
      <c r="H27" s="10"/>
      <c r="I27" s="2"/>
      <c r="J27" s="67" t="s">
        <v>116</v>
      </c>
      <c r="K27" s="68"/>
    </row>
    <row r="28" spans="1:16" ht="23.25" x14ac:dyDescent="0.35">
      <c r="A28" s="11">
        <f>A23+$A$4</f>
        <v>0.42361111111111099</v>
      </c>
      <c r="B28" s="2"/>
      <c r="C28" s="12"/>
      <c r="D28" s="12"/>
      <c r="E28" s="9"/>
      <c r="F28" s="13">
        <v>6</v>
      </c>
      <c r="G28" s="10"/>
      <c r="H28" s="13">
        <v>1</v>
      </c>
      <c r="I28" s="9"/>
      <c r="J28" s="12"/>
      <c r="K28" s="12"/>
    </row>
    <row r="29" spans="1:16" x14ac:dyDescent="0.25">
      <c r="A29" s="7"/>
      <c r="B29" s="2"/>
      <c r="C29" s="65" t="s">
        <v>115</v>
      </c>
      <c r="D29" s="66"/>
      <c r="E29" s="9"/>
      <c r="F29" s="14"/>
      <c r="G29" s="10"/>
      <c r="H29" s="14"/>
      <c r="I29" s="9"/>
      <c r="J29" s="67" t="s">
        <v>117</v>
      </c>
      <c r="K29" s="68"/>
    </row>
    <row r="30" spans="1:16" ht="18.75" x14ac:dyDescent="0.3">
      <c r="A30" s="7"/>
      <c r="B30" s="2"/>
      <c r="C30" s="19"/>
      <c r="D30" s="19"/>
      <c r="E30" s="9"/>
      <c r="F30" s="14"/>
      <c r="G30" s="10"/>
      <c r="H30" s="14"/>
      <c r="I30" s="9"/>
      <c r="J30" s="18"/>
      <c r="K30" s="17"/>
    </row>
    <row r="31" spans="1:16" ht="18.75" x14ac:dyDescent="0.3">
      <c r="A31" s="7"/>
      <c r="B31" s="2"/>
      <c r="C31" s="12"/>
      <c r="D31" s="12"/>
      <c r="E31" s="9"/>
      <c r="F31" s="14"/>
      <c r="G31" s="10"/>
      <c r="H31" s="14"/>
      <c r="I31" s="9"/>
      <c r="J31" s="15"/>
      <c r="K31" s="16"/>
    </row>
    <row r="32" spans="1:16" x14ac:dyDescent="0.25">
      <c r="A32" s="7"/>
      <c r="B32" s="2"/>
      <c r="C32" s="65" t="s">
        <v>118</v>
      </c>
      <c r="D32" s="66"/>
      <c r="E32" s="2"/>
      <c r="F32" s="10"/>
      <c r="G32" s="10"/>
      <c r="H32" s="10"/>
      <c r="I32" s="2"/>
      <c r="J32" s="67" t="s">
        <v>119</v>
      </c>
      <c r="K32" s="68"/>
    </row>
    <row r="33" spans="1:11" ht="23.25" x14ac:dyDescent="0.35">
      <c r="A33" s="11">
        <f>A28+$A$4</f>
        <v>0.43055555555555541</v>
      </c>
      <c r="B33" s="2"/>
      <c r="C33" s="12"/>
      <c r="D33" s="12"/>
      <c r="E33" s="9"/>
      <c r="F33" s="13">
        <v>9</v>
      </c>
      <c r="G33" s="10"/>
      <c r="H33" s="13">
        <v>0</v>
      </c>
      <c r="I33" s="9"/>
      <c r="J33" s="15"/>
      <c r="K33" s="17"/>
    </row>
    <row r="34" spans="1:11" x14ac:dyDescent="0.25">
      <c r="A34" s="7"/>
      <c r="B34" s="2"/>
      <c r="C34" s="65" t="s">
        <v>123</v>
      </c>
      <c r="D34" s="66"/>
      <c r="E34" s="9"/>
      <c r="F34" s="9"/>
      <c r="G34" s="10"/>
      <c r="H34" s="9"/>
      <c r="I34" s="9"/>
      <c r="J34" s="67" t="s">
        <v>120</v>
      </c>
      <c r="K34" s="68"/>
    </row>
    <row r="35" spans="1:11" ht="15" customHeight="1" x14ac:dyDescent="0.25"/>
    <row r="36" spans="1:11" ht="20.25" customHeight="1" x14ac:dyDescent="0.25">
      <c r="E36" s="74">
        <f>F33+F28+F23+F18+F13+F8</f>
        <v>40</v>
      </c>
      <c r="F36" s="74"/>
      <c r="G36" s="75" t="s">
        <v>0</v>
      </c>
      <c r="H36" s="74">
        <f>H33+H28+H23+H18+H13+H8</f>
        <v>5</v>
      </c>
      <c r="I36" s="74"/>
    </row>
    <row r="37" spans="1:11" ht="24.75" customHeight="1" x14ac:dyDescent="0.25">
      <c r="E37" s="74"/>
      <c r="F37" s="74"/>
      <c r="G37" s="76"/>
      <c r="H37" s="74"/>
      <c r="I37" s="74"/>
    </row>
    <row r="38" spans="1:11" x14ac:dyDescent="0.25">
      <c r="E38" s="21"/>
      <c r="F38" s="21"/>
    </row>
  </sheetData>
  <mergeCells count="32">
    <mergeCell ref="C32:D32"/>
    <mergeCell ref="J32:K32"/>
    <mergeCell ref="C34:D34"/>
    <mergeCell ref="J34:K34"/>
    <mergeCell ref="E36:F37"/>
    <mergeCell ref="G36:G37"/>
    <mergeCell ref="H36:I37"/>
    <mergeCell ref="C24:D24"/>
    <mergeCell ref="J24:K24"/>
    <mergeCell ref="C27:D27"/>
    <mergeCell ref="J27:K27"/>
    <mergeCell ref="C29:D29"/>
    <mergeCell ref="J29:K29"/>
    <mergeCell ref="C17:D17"/>
    <mergeCell ref="J17:K17"/>
    <mergeCell ref="C19:D19"/>
    <mergeCell ref="J19:K19"/>
    <mergeCell ref="C22:D22"/>
    <mergeCell ref="J22:K22"/>
    <mergeCell ref="C9:D9"/>
    <mergeCell ref="J9:K9"/>
    <mergeCell ref="C12:D12"/>
    <mergeCell ref="J12:K12"/>
    <mergeCell ref="C14:D14"/>
    <mergeCell ref="J14:K14"/>
    <mergeCell ref="C7:D7"/>
    <mergeCell ref="J7:K7"/>
    <mergeCell ref="C1:D3"/>
    <mergeCell ref="J1:K3"/>
    <mergeCell ref="F3:H3"/>
    <mergeCell ref="C5:D5"/>
    <mergeCell ref="J5:K5"/>
  </mergeCells>
  <dataValidations count="3">
    <dataValidation type="list" allowBlank="1" showInputMessage="1" showErrorMessage="1" sqref="C15 C10 J15 J10 C25">
      <formula1>$N$26:$N$35</formula1>
    </dataValidation>
    <dataValidation type="list" allowBlank="1" showInputMessage="1" showErrorMessage="1" sqref="J7:K7 J9:K9 J12:K12 J14:K14 J17:K17 J19:K19 J22:K22 J24:K24 J27:K27 J29:K29 J32:K32 J34:K34">
      <formula1>$P$6:$P$20</formula1>
    </dataValidation>
    <dataValidation type="list" allowBlank="1" showInputMessage="1" showErrorMessage="1" sqref="C7:D7 C9:D9 C12:D12 C14:D14 C17:D17 C19:D19 C22:D22 C24:D24 C27:D27 C29:D29 C32:D32 C34:D34">
      <formula1>$O$6:$O$20</formula1>
    </dataValidation>
  </dataValidations>
  <pageMargins left="0.89" right="0.7" top="0.36" bottom="0.23" header="0.3" footer="0.3"/>
  <pageSetup paperSize="9" scale="78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workbookViewId="0">
      <selection activeCell="O4" sqref="O4"/>
    </sheetView>
  </sheetViews>
  <sheetFormatPr baseColWidth="10" defaultColWidth="10.75" defaultRowHeight="15.75" x14ac:dyDescent="0.25"/>
  <cols>
    <col min="1" max="1" width="10.75" style="6"/>
    <col min="2" max="2" width="5.125" style="6" customWidth="1"/>
    <col min="3" max="4" width="13.25" style="6" customWidth="1"/>
    <col min="5" max="5" width="6.125" style="6" customWidth="1"/>
    <col min="6" max="6" width="10.75" style="6"/>
    <col min="7" max="7" width="10.75" style="6" customWidth="1"/>
    <col min="8" max="8" width="10.75" style="6"/>
    <col min="9" max="9" width="5.5" style="6" customWidth="1"/>
    <col min="10" max="11" width="13.25" style="6" customWidth="1"/>
    <col min="12" max="16384" width="10.75" style="6"/>
  </cols>
  <sheetData>
    <row r="1" spans="1:14" x14ac:dyDescent="0.25">
      <c r="A1" s="1"/>
      <c r="B1" s="1"/>
      <c r="C1" s="69" t="str">
        <f>Equipe!B11</f>
        <v>CD13</v>
      </c>
      <c r="D1" s="69"/>
      <c r="E1" s="1"/>
      <c r="F1" s="1"/>
      <c r="G1" s="3"/>
      <c r="H1" s="4"/>
      <c r="I1" s="1"/>
      <c r="J1" s="69" t="str">
        <f>Equipe!G11</f>
        <v>CD04-05-84</v>
      </c>
      <c r="K1" s="69"/>
    </row>
    <row r="2" spans="1:14" x14ac:dyDescent="0.25">
      <c r="A2" s="2"/>
      <c r="B2" s="2"/>
      <c r="C2" s="69"/>
      <c r="D2" s="69"/>
      <c r="E2" s="2"/>
      <c r="F2" s="2"/>
      <c r="G2" s="2"/>
      <c r="H2" s="2"/>
      <c r="I2" s="2"/>
      <c r="J2" s="69"/>
      <c r="K2" s="69"/>
    </row>
    <row r="3" spans="1:14" ht="23.25" x14ac:dyDescent="0.25">
      <c r="A3" s="5" t="s">
        <v>39</v>
      </c>
      <c r="B3" s="2"/>
      <c r="C3" s="69"/>
      <c r="D3" s="69"/>
      <c r="E3" s="2"/>
      <c r="F3" s="70" t="s">
        <v>7</v>
      </c>
      <c r="G3" s="71"/>
      <c r="H3" s="72"/>
      <c r="I3" s="2"/>
      <c r="J3" s="69"/>
      <c r="K3" s="69"/>
    </row>
    <row r="4" spans="1:14" x14ac:dyDescent="0.25">
      <c r="A4" s="45">
        <v>5.5555555555555558E-3</v>
      </c>
      <c r="C4" s="2"/>
      <c r="D4" s="2"/>
      <c r="E4" s="2"/>
      <c r="F4" s="2"/>
      <c r="G4" s="2"/>
      <c r="H4" s="2"/>
      <c r="I4" s="2"/>
      <c r="J4" s="2"/>
      <c r="K4" s="4"/>
    </row>
    <row r="5" spans="1:14" ht="18.75" x14ac:dyDescent="0.25">
      <c r="A5" s="8"/>
      <c r="B5" s="2"/>
      <c r="C5" s="73" t="s">
        <v>6</v>
      </c>
      <c r="D5" s="73"/>
      <c r="E5" s="2"/>
      <c r="F5" s="5" t="s">
        <v>40</v>
      </c>
      <c r="G5" s="2"/>
      <c r="H5" s="5" t="s">
        <v>40</v>
      </c>
      <c r="I5" s="2"/>
      <c r="J5" s="73" t="s">
        <v>6</v>
      </c>
      <c r="K5" s="73"/>
    </row>
    <row r="6" spans="1:14" x14ac:dyDescent="0.25">
      <c r="A6" s="7"/>
      <c r="B6" s="2"/>
      <c r="C6" s="2"/>
      <c r="D6" s="2"/>
      <c r="E6" s="2"/>
      <c r="F6" s="9"/>
      <c r="G6" s="2"/>
      <c r="H6" s="2"/>
      <c r="I6" s="2"/>
      <c r="J6" s="2"/>
      <c r="K6" s="4"/>
    </row>
    <row r="7" spans="1:14" x14ac:dyDescent="0.25">
      <c r="M7" s="6" t="str">
        <f>Equipe!L13</f>
        <v xml:space="preserve">NGUYEN WIBAL  ALICE(16,5) - </v>
      </c>
      <c r="N7" s="6" t="str">
        <f>Equipe!M13</f>
        <v xml:space="preserve">MEFFEERT LEO(32,3) - </v>
      </c>
    </row>
    <row r="8" spans="1:14" ht="23.25" x14ac:dyDescent="0.35">
      <c r="A8" s="11">
        <v>0.58333333333333337</v>
      </c>
      <c r="B8" s="2"/>
      <c r="C8" s="67" t="s">
        <v>102</v>
      </c>
      <c r="D8" s="68"/>
      <c r="E8" s="14"/>
      <c r="F8" s="13">
        <v>2</v>
      </c>
      <c r="H8" s="13">
        <v>5</v>
      </c>
      <c r="I8" s="14"/>
      <c r="J8" s="67" t="s">
        <v>108</v>
      </c>
      <c r="K8" s="68"/>
      <c r="M8" s="6" t="str">
        <f>Equipe!L14</f>
        <v xml:space="preserve">PAUL SIMON(13,5) - </v>
      </c>
      <c r="N8" s="6" t="str">
        <f>Equipe!M14</f>
        <v xml:space="preserve">MINAZO HUGO(42,3) - </v>
      </c>
    </row>
    <row r="9" spans="1:14" ht="18.75" x14ac:dyDescent="0.3">
      <c r="A9" s="7"/>
      <c r="B9" s="2"/>
      <c r="C9" s="22"/>
      <c r="D9" s="22"/>
      <c r="E9" s="14"/>
      <c r="F9" s="23"/>
      <c r="H9" s="23"/>
      <c r="I9" s="14"/>
      <c r="J9" s="22"/>
      <c r="K9" s="24"/>
      <c r="M9" s="6" t="str">
        <f>Equipe!L15</f>
        <v xml:space="preserve">JOLY PAUL(17,2) - </v>
      </c>
      <c r="N9" s="6" t="str">
        <f>Equipe!M15</f>
        <v xml:space="preserve">GELIE  ALIX(42,3) - </v>
      </c>
    </row>
    <row r="10" spans="1:14" ht="23.25" x14ac:dyDescent="0.35">
      <c r="A10" s="11">
        <f>A8+$A$4</f>
        <v>0.58888888888888891</v>
      </c>
      <c r="B10" s="2"/>
      <c r="C10" s="67" t="s">
        <v>106</v>
      </c>
      <c r="D10" s="68"/>
      <c r="E10" s="14"/>
      <c r="F10" s="13">
        <v>3</v>
      </c>
      <c r="H10" s="13">
        <v>1</v>
      </c>
      <c r="I10" s="14"/>
      <c r="J10" s="67" t="s">
        <v>121</v>
      </c>
      <c r="K10" s="68"/>
      <c r="M10" s="6" t="str">
        <f>Equipe!L16</f>
        <v xml:space="preserve">ANSALDI  BAPTISTE(16) - </v>
      </c>
      <c r="N10" s="6" t="str">
        <f>Equipe!M16</f>
        <v xml:space="preserve">BAUD VICTOR(52) - </v>
      </c>
    </row>
    <row r="11" spans="1:14" ht="18.75" x14ac:dyDescent="0.3">
      <c r="A11" s="7"/>
      <c r="B11" s="2"/>
      <c r="C11" s="22"/>
      <c r="D11" s="22"/>
      <c r="E11" s="14"/>
      <c r="F11" s="23"/>
      <c r="H11" s="23"/>
      <c r="I11" s="14"/>
      <c r="J11" s="22"/>
      <c r="K11" s="24"/>
      <c r="M11" s="6" t="str">
        <f>Equipe!L17</f>
        <v xml:space="preserve">KALBACHER  MATTHIEU(19,5) - </v>
      </c>
      <c r="N11" s="6" t="str">
        <f>Equipe!M17</f>
        <v xml:space="preserve">GELIE  LARGO(52,5) - </v>
      </c>
    </row>
    <row r="12" spans="1:14" ht="23.25" x14ac:dyDescent="0.35">
      <c r="A12" s="11">
        <f>A10+$A$4</f>
        <v>0.59444444444444444</v>
      </c>
      <c r="B12" s="2"/>
      <c r="C12" s="67" t="s">
        <v>103</v>
      </c>
      <c r="D12" s="68"/>
      <c r="E12" s="14"/>
      <c r="F12" s="13">
        <v>7</v>
      </c>
      <c r="H12" s="13">
        <v>1</v>
      </c>
      <c r="I12" s="14"/>
      <c r="J12" s="67" t="s">
        <v>104</v>
      </c>
      <c r="K12" s="68"/>
      <c r="M12" s="6" t="str">
        <f>Equipe!L18</f>
        <v xml:space="preserve">LE GARREC RAPHAEL(20,2) - </v>
      </c>
      <c r="N12" s="6" t="str">
        <f>Equipe!M18</f>
        <v xml:space="preserve">SONDERGAARD THORVALD(54) - </v>
      </c>
    </row>
    <row r="13" spans="1:14" ht="18.75" x14ac:dyDescent="0.3">
      <c r="A13" s="7"/>
      <c r="B13" s="2"/>
      <c r="C13" s="22"/>
      <c r="D13" s="22"/>
      <c r="E13" s="14"/>
      <c r="F13" s="23"/>
      <c r="H13" s="23"/>
      <c r="I13" s="14"/>
      <c r="J13" s="22"/>
      <c r="K13" s="24"/>
      <c r="M13" s="6" t="str">
        <f>Equipe!L19</f>
        <v xml:space="preserve">BRYSELBOUT LOUIS(29,9) - </v>
      </c>
      <c r="N13" s="6" t="str">
        <f>Equipe!M19</f>
        <v xml:space="preserve">LE NY ZELIA(54) - </v>
      </c>
    </row>
    <row r="14" spans="1:14" ht="23.25" x14ac:dyDescent="0.35">
      <c r="A14" s="11">
        <f>A12+$A$4</f>
        <v>0.6</v>
      </c>
      <c r="B14" s="2"/>
      <c r="C14" s="67" t="s">
        <v>122</v>
      </c>
      <c r="D14" s="68"/>
      <c r="E14" s="14"/>
      <c r="F14" s="13">
        <v>6</v>
      </c>
      <c r="H14" s="13">
        <v>0</v>
      </c>
      <c r="I14" s="14"/>
      <c r="J14" s="67" t="s">
        <v>112</v>
      </c>
      <c r="K14" s="68"/>
      <c r="M14" s="6" t="str">
        <f>Equipe!L20</f>
        <v xml:space="preserve">ALLOUACGE ADAM(33,3) - </v>
      </c>
      <c r="N14" s="6" t="str">
        <f>Equipe!M20</f>
        <v xml:space="preserve">PANHATIP-HAAG KALAGLYA(54) - </v>
      </c>
    </row>
    <row r="15" spans="1:14" x14ac:dyDescent="0.25">
      <c r="M15" s="6" t="str">
        <f>Equipe!L21</f>
        <v xml:space="preserve">LAURENT GAY VICTORIA(34,9) - </v>
      </c>
      <c r="N15" s="6" t="str">
        <f>Equipe!M21</f>
        <v xml:space="preserve">FERRACCI ANDREA(54) - </v>
      </c>
    </row>
    <row r="16" spans="1:14" ht="23.25" x14ac:dyDescent="0.35">
      <c r="A16" s="11">
        <f>A14+$A$4</f>
        <v>0.60555555555555551</v>
      </c>
      <c r="B16" s="2"/>
      <c r="C16" s="67" t="s">
        <v>98</v>
      </c>
      <c r="D16" s="68"/>
      <c r="E16" s="14"/>
      <c r="F16" s="13">
        <v>8</v>
      </c>
      <c r="H16" s="13">
        <v>1</v>
      </c>
      <c r="I16" s="14"/>
      <c r="J16" s="67" t="s">
        <v>119</v>
      </c>
      <c r="K16" s="68"/>
      <c r="M16" s="6" t="str">
        <f>Equipe!L22</f>
        <v xml:space="preserve">BONFANTI JOSEPHINE(36,3) - </v>
      </c>
      <c r="N16" s="6" t="str">
        <f>Equipe!M22</f>
        <v xml:space="preserve">MUSSARD JAYAN(54) - </v>
      </c>
    </row>
    <row r="17" spans="1:14" ht="18.75" x14ac:dyDescent="0.3">
      <c r="A17" s="7"/>
      <c r="B17" s="2"/>
      <c r="C17" s="22"/>
      <c r="D17" s="22"/>
      <c r="E17" s="14"/>
      <c r="F17" s="23"/>
      <c r="H17" s="23"/>
      <c r="I17" s="14"/>
      <c r="J17" s="22"/>
      <c r="K17" s="24"/>
      <c r="M17" s="6" t="str">
        <f>Equipe!L23</f>
        <v xml:space="preserve">THIBAULT EVAN(36,6) - </v>
      </c>
      <c r="N17" s="6" t="str">
        <f>Equipe!M23</f>
        <v xml:space="preserve">VIBERT SACHA(41,3) - </v>
      </c>
    </row>
    <row r="18" spans="1:14" ht="23.25" x14ac:dyDescent="0.35">
      <c r="A18" s="11">
        <f>A16+$A$4</f>
        <v>0.61111111111111105</v>
      </c>
      <c r="B18" s="2"/>
      <c r="C18" s="67" t="s">
        <v>99</v>
      </c>
      <c r="D18" s="68"/>
      <c r="E18" s="14"/>
      <c r="F18" s="13">
        <v>8</v>
      </c>
      <c r="H18" s="13">
        <v>0</v>
      </c>
      <c r="I18" s="14"/>
      <c r="J18" s="67" t="s">
        <v>100</v>
      </c>
      <c r="K18" s="68"/>
      <c r="M18" s="6" t="str">
        <f>Equipe!L24</f>
        <v xml:space="preserve">POUPAUD FRANCIS(37,5) - </v>
      </c>
      <c r="N18" s="6" t="str">
        <f>Equipe!M24</f>
        <v xml:space="preserve">GLACET  JULIAN(39) - </v>
      </c>
    </row>
    <row r="19" spans="1:14" ht="18.75" x14ac:dyDescent="0.3">
      <c r="A19" s="7"/>
      <c r="B19" s="2"/>
      <c r="C19" s="22"/>
      <c r="D19" s="22"/>
      <c r="E19" s="14"/>
      <c r="F19" s="23"/>
      <c r="H19" s="23"/>
      <c r="I19" s="14"/>
      <c r="J19" s="22"/>
      <c r="K19" s="24"/>
      <c r="M19" s="6" t="str">
        <f>Equipe!L25</f>
        <v xml:space="preserve">DELGADO MARGAUX(40) - </v>
      </c>
      <c r="N19" s="6" t="str">
        <f>Equipe!M25</f>
        <v xml:space="preserve">BARROT LOUIS(45) - </v>
      </c>
    </row>
    <row r="20" spans="1:14" ht="23.25" x14ac:dyDescent="0.35">
      <c r="A20" s="11">
        <f>A18+$A$4</f>
        <v>0.61666666666666659</v>
      </c>
      <c r="B20" s="2"/>
      <c r="C20" s="67" t="s">
        <v>123</v>
      </c>
      <c r="D20" s="68"/>
      <c r="E20" s="14"/>
      <c r="F20" s="13">
        <v>5</v>
      </c>
      <c r="H20" s="13">
        <v>3</v>
      </c>
      <c r="I20" s="14"/>
      <c r="J20" s="67" t="s">
        <v>101</v>
      </c>
      <c r="K20" s="68"/>
      <c r="M20" s="6" t="str">
        <f>Equipe!L26</f>
        <v xml:space="preserve">YOUSFI DIANE(47,9) - </v>
      </c>
      <c r="N20" s="6" t="str">
        <f>Equipe!M26</f>
        <v xml:space="preserve">IONATI MAE(54) - </v>
      </c>
    </row>
    <row r="21" spans="1:14" ht="18.75" x14ac:dyDescent="0.3">
      <c r="A21" s="7"/>
      <c r="B21" s="2"/>
      <c r="C21" s="22"/>
      <c r="D21" s="22"/>
      <c r="E21" s="14"/>
      <c r="F21" s="23"/>
      <c r="H21" s="23"/>
      <c r="I21" s="14"/>
      <c r="J21" s="22"/>
      <c r="K21" s="24"/>
    </row>
    <row r="22" spans="1:14" ht="23.25" x14ac:dyDescent="0.35">
      <c r="A22" s="11">
        <f>A20+$A$4</f>
        <v>0.62222222222222212</v>
      </c>
      <c r="B22" s="2"/>
      <c r="C22" s="67" t="s">
        <v>118</v>
      </c>
      <c r="D22" s="68"/>
      <c r="E22" s="14"/>
      <c r="F22" s="13">
        <v>6</v>
      </c>
      <c r="H22" s="13">
        <v>0</v>
      </c>
      <c r="I22" s="14"/>
      <c r="J22" s="67" t="s">
        <v>120</v>
      </c>
      <c r="K22" s="68"/>
    </row>
    <row r="23" spans="1:14" ht="23.25" x14ac:dyDescent="0.35">
      <c r="A23" s="25"/>
      <c r="B23" s="2"/>
      <c r="C23" s="18"/>
      <c r="D23" s="18"/>
      <c r="E23" s="14"/>
      <c r="F23" s="26"/>
      <c r="H23" s="26"/>
      <c r="I23" s="14"/>
      <c r="J23" s="18"/>
      <c r="K23" s="17"/>
    </row>
    <row r="24" spans="1:14" ht="23.25" x14ac:dyDescent="0.35">
      <c r="A24" s="11">
        <f>A22+$A$4</f>
        <v>0.62777777777777766</v>
      </c>
      <c r="B24" s="27"/>
      <c r="C24" s="67" t="s">
        <v>124</v>
      </c>
      <c r="D24" s="68"/>
      <c r="E24" s="28"/>
      <c r="F24" s="29">
        <v>3</v>
      </c>
      <c r="H24" s="29">
        <v>5</v>
      </c>
      <c r="I24" s="28"/>
      <c r="J24" s="67" t="s">
        <v>125</v>
      </c>
      <c r="K24" s="68"/>
    </row>
    <row r="25" spans="1:14" ht="18.75" x14ac:dyDescent="0.3">
      <c r="A25" s="30"/>
      <c r="B25" s="27"/>
      <c r="C25" s="31"/>
      <c r="D25" s="31"/>
      <c r="E25" s="28"/>
      <c r="F25" s="32"/>
      <c r="H25" s="32"/>
      <c r="I25" s="28"/>
      <c r="J25" s="31"/>
      <c r="K25" s="33"/>
    </row>
    <row r="26" spans="1:14" ht="23.25" x14ac:dyDescent="0.35">
      <c r="A26" s="11">
        <f>A24+$A$4</f>
        <v>0.63333333333333319</v>
      </c>
      <c r="B26" s="27"/>
      <c r="C26" s="67" t="s">
        <v>111</v>
      </c>
      <c r="D26" s="68"/>
      <c r="E26" s="28"/>
      <c r="F26" s="29">
        <v>6</v>
      </c>
      <c r="H26" s="29">
        <v>1</v>
      </c>
      <c r="I26" s="28"/>
      <c r="J26" s="67" t="s">
        <v>109</v>
      </c>
      <c r="K26" s="68"/>
    </row>
    <row r="27" spans="1:14" ht="18.75" x14ac:dyDescent="0.3">
      <c r="A27" s="30"/>
      <c r="B27" s="27"/>
      <c r="C27" s="31"/>
      <c r="D27" s="31"/>
      <c r="E27" s="28"/>
      <c r="F27" s="32"/>
      <c r="H27" s="32"/>
      <c r="I27" s="28"/>
      <c r="J27" s="31"/>
      <c r="K27" s="33"/>
    </row>
    <row r="28" spans="1:14" ht="23.25" x14ac:dyDescent="0.35">
      <c r="A28" s="11">
        <f>A26+$A$4</f>
        <v>0.63888888888888873</v>
      </c>
      <c r="B28" s="27"/>
      <c r="C28" s="67" t="s">
        <v>107</v>
      </c>
      <c r="D28" s="68"/>
      <c r="E28" s="28"/>
      <c r="F28" s="29">
        <v>5</v>
      </c>
      <c r="H28" s="29">
        <v>1</v>
      </c>
      <c r="I28" s="28"/>
      <c r="J28" s="67" t="s">
        <v>105</v>
      </c>
      <c r="K28" s="68"/>
    </row>
    <row r="29" spans="1:14" ht="18.75" x14ac:dyDescent="0.3">
      <c r="A29" s="30"/>
      <c r="B29" s="27"/>
      <c r="C29" s="31"/>
      <c r="D29" s="31"/>
      <c r="E29" s="28"/>
      <c r="F29" s="32"/>
      <c r="H29" s="32"/>
      <c r="I29" s="28"/>
      <c r="J29" s="31"/>
      <c r="K29" s="33"/>
    </row>
    <row r="30" spans="1:14" ht="23.25" x14ac:dyDescent="0.35">
      <c r="A30" s="11">
        <f>A28+$A$4</f>
        <v>0.64444444444444426</v>
      </c>
      <c r="B30" s="27"/>
      <c r="C30" s="67" t="s">
        <v>115</v>
      </c>
      <c r="D30" s="68"/>
      <c r="E30" s="28"/>
      <c r="F30" s="29">
        <v>4</v>
      </c>
      <c r="H30" s="29">
        <v>4</v>
      </c>
      <c r="I30" s="28"/>
      <c r="J30" s="67" t="s">
        <v>116</v>
      </c>
      <c r="K30" s="68"/>
    </row>
    <row r="32" spans="1:14" ht="23.25" customHeight="1" x14ac:dyDescent="0.25">
      <c r="E32" s="74">
        <f>F30+F28+F26+F24+F22+F20+F18+F1+F16+F14+F12+F10+F8</f>
        <v>63</v>
      </c>
      <c r="F32" s="74"/>
      <c r="G32" s="77" t="s">
        <v>0</v>
      </c>
      <c r="H32" s="74">
        <f>H30+H28+H26+H24+H22+H20+H18+H1+H16+H14+H12+H10+H8</f>
        <v>22</v>
      </c>
      <c r="I32" s="74"/>
    </row>
    <row r="33" spans="5:9" ht="23.25" customHeight="1" x14ac:dyDescent="0.25">
      <c r="E33" s="74"/>
      <c r="F33" s="74"/>
      <c r="G33" s="78"/>
      <c r="H33" s="74"/>
      <c r="I33" s="74"/>
    </row>
  </sheetData>
  <mergeCells count="32">
    <mergeCell ref="C10:D10"/>
    <mergeCell ref="J10:K10"/>
    <mergeCell ref="C12:D12"/>
    <mergeCell ref="J12:K12"/>
    <mergeCell ref="C14:D14"/>
    <mergeCell ref="J14:K14"/>
    <mergeCell ref="E32:F33"/>
    <mergeCell ref="G32:G33"/>
    <mergeCell ref="H32:I33"/>
    <mergeCell ref="C8:D8"/>
    <mergeCell ref="J8:K8"/>
    <mergeCell ref="C16:D16"/>
    <mergeCell ref="J16:K16"/>
    <mergeCell ref="C18:D18"/>
    <mergeCell ref="J18:K18"/>
    <mergeCell ref="C20:D20"/>
    <mergeCell ref="J20:K20"/>
    <mergeCell ref="C22:D22"/>
    <mergeCell ref="J22:K22"/>
    <mergeCell ref="C24:D24"/>
    <mergeCell ref="J24:K24"/>
    <mergeCell ref="C26:D26"/>
    <mergeCell ref="J26:K26"/>
    <mergeCell ref="C28:D28"/>
    <mergeCell ref="J28:K28"/>
    <mergeCell ref="C30:D30"/>
    <mergeCell ref="J30:K30"/>
    <mergeCell ref="C1:D3"/>
    <mergeCell ref="J1:K3"/>
    <mergeCell ref="F3:H3"/>
    <mergeCell ref="C5:D5"/>
    <mergeCell ref="J5:K5"/>
  </mergeCells>
  <dataValidations count="3">
    <dataValidation type="list" allowBlank="1" showInputMessage="1" showErrorMessage="1" sqref="J28:K28 J8:K8 J10:K10 J12:K12 J14:K14 J16:K16 J18:K18 J20:K20 J22:K22 J24:K24 J26:K26 J30:K30">
      <formula1>$N$6:$N$20</formula1>
    </dataValidation>
    <dataValidation type="list" allowBlank="1" showInputMessage="1" showErrorMessage="1" sqref="C8:D8 C10:D10 C12:D12 C14:D14 C16:D16 C18:D18 C20:D20 C22:D22 C24:D24 C26:D26 C28:D28 C30:D30">
      <formula1>$M$6:$M$20</formula1>
    </dataValidation>
    <dataValidation type="list" allowBlank="1" showInputMessage="1" showErrorMessage="1" sqref="C23">
      <formula1>#REF!</formula1>
    </dataValidation>
  </dataValidations>
  <pageMargins left="0.87" right="0.75" top="0.27" bottom="0.18" header="0.21" footer="0.12"/>
  <pageSetup paperSize="9" scale="78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D9" sqref="D9"/>
    </sheetView>
  </sheetViews>
  <sheetFormatPr baseColWidth="10" defaultRowHeight="15.75" x14ac:dyDescent="0.25"/>
  <cols>
    <col min="3" max="3" width="16.25" customWidth="1"/>
    <col min="4" max="4" width="3.25" customWidth="1"/>
    <col min="6" max="6" width="3.25" customWidth="1"/>
    <col min="7" max="7" width="16.25" bestFit="1" customWidth="1"/>
  </cols>
  <sheetData>
    <row r="1" spans="1:9" ht="34.5" x14ac:dyDescent="0.55000000000000004">
      <c r="A1" s="38"/>
      <c r="B1" s="38"/>
      <c r="C1" s="80" t="s">
        <v>36</v>
      </c>
      <c r="D1" s="80"/>
      <c r="E1" s="80"/>
      <c r="F1" s="80"/>
      <c r="G1" s="80"/>
      <c r="H1" s="38"/>
      <c r="I1" s="6"/>
    </row>
    <row r="2" spans="1:9" ht="55.5" customHeight="1" x14ac:dyDescent="0.55000000000000004">
      <c r="A2" s="38"/>
      <c r="B2" s="38"/>
      <c r="C2" s="81"/>
      <c r="D2" s="82"/>
      <c r="E2" s="82"/>
      <c r="F2" s="82"/>
      <c r="G2" s="82"/>
      <c r="H2" s="38"/>
      <c r="I2" s="6"/>
    </row>
    <row r="3" spans="1:9" ht="33.75" x14ac:dyDescent="0.5">
      <c r="A3" s="6"/>
      <c r="B3" s="39"/>
      <c r="C3" s="43" t="str">
        <f>Equipe!B11</f>
        <v>CD13</v>
      </c>
      <c r="D3" s="40"/>
      <c r="E3" s="41"/>
      <c r="F3" s="40"/>
      <c r="G3" s="44" t="str">
        <f>Equipe!G11</f>
        <v>CD04-05-84</v>
      </c>
      <c r="H3" s="39"/>
      <c r="I3" s="6"/>
    </row>
    <row r="4" spans="1:9" ht="12" customHeight="1" x14ac:dyDescent="0.55000000000000004">
      <c r="A4" s="38"/>
      <c r="B4" s="38"/>
      <c r="C4" s="38"/>
      <c r="D4" s="38"/>
      <c r="E4" s="38"/>
      <c r="F4" s="38"/>
      <c r="G4" s="38"/>
      <c r="H4" s="38"/>
      <c r="I4" s="6"/>
    </row>
    <row r="5" spans="1:9" ht="23.1" customHeight="1" x14ac:dyDescent="0.25">
      <c r="A5" s="6"/>
      <c r="B5" s="35"/>
      <c r="C5" s="79">
        <f>foursome!E36+Single!E32</f>
        <v>103</v>
      </c>
      <c r="D5" s="36"/>
      <c r="E5" s="83" t="s">
        <v>0</v>
      </c>
      <c r="F5" s="6"/>
      <c r="G5" s="79">
        <f>foursome!H36+Single!H32</f>
        <v>27</v>
      </c>
      <c r="H5" s="37"/>
      <c r="I5" s="42"/>
    </row>
    <row r="6" spans="1:9" ht="23.1" customHeight="1" x14ac:dyDescent="0.25">
      <c r="A6" s="35"/>
      <c r="B6" s="35"/>
      <c r="C6" s="79"/>
      <c r="D6" s="36"/>
      <c r="E6" s="83"/>
      <c r="F6" s="37"/>
      <c r="G6" s="79"/>
      <c r="H6" s="37"/>
      <c r="I6" s="42"/>
    </row>
    <row r="7" spans="1:9" ht="15.75" customHeight="1" x14ac:dyDescent="0.25">
      <c r="A7" s="6"/>
      <c r="B7" s="6"/>
      <c r="C7" s="6"/>
      <c r="D7" s="6"/>
      <c r="E7" s="6"/>
      <c r="F7" s="6"/>
      <c r="G7" s="6"/>
      <c r="H7" s="6"/>
      <c r="I7" s="6"/>
    </row>
  </sheetData>
  <mergeCells count="5">
    <mergeCell ref="G5:G6"/>
    <mergeCell ref="C5:C6"/>
    <mergeCell ref="C1:G1"/>
    <mergeCell ref="C2:G2"/>
    <mergeCell ref="E5:E6"/>
  </mergeCells>
  <pageMargins left="1.67" right="0.75" top="1.54" bottom="0.62" header="0.5" footer="0.12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1" sqref="B1:E3"/>
    </sheetView>
  </sheetViews>
  <sheetFormatPr baseColWidth="10" defaultRowHeight="15.75" x14ac:dyDescent="0.25"/>
  <cols>
    <col min="1" max="1" width="4" customWidth="1"/>
    <col min="2" max="9" width="14.75" customWidth="1"/>
  </cols>
  <sheetData>
    <row r="1" spans="1:9" x14ac:dyDescent="0.25">
      <c r="B1" s="84" t="s">
        <v>17</v>
      </c>
      <c r="C1" s="85"/>
      <c r="D1" s="85"/>
      <c r="E1" s="85"/>
      <c r="F1" s="88" t="s">
        <v>18</v>
      </c>
      <c r="G1" s="88"/>
      <c r="H1" s="88"/>
      <c r="I1" s="89"/>
    </row>
    <row r="2" spans="1:9" x14ac:dyDescent="0.25">
      <c r="B2" s="118"/>
      <c r="C2" s="119"/>
      <c r="D2" s="119"/>
      <c r="E2" s="119"/>
      <c r="F2" s="120"/>
      <c r="G2" s="120"/>
      <c r="H2" s="120"/>
      <c r="I2" s="121"/>
    </row>
    <row r="3" spans="1:9" ht="49.5" customHeight="1" x14ac:dyDescent="0.25">
      <c r="B3" s="86"/>
      <c r="C3" s="87"/>
      <c r="D3" s="87"/>
      <c r="E3" s="87"/>
      <c r="F3" s="90"/>
      <c r="G3" s="90"/>
      <c r="H3" s="90"/>
      <c r="I3" s="91"/>
    </row>
    <row r="4" spans="1:9" ht="30" customHeight="1" x14ac:dyDescent="0.25">
      <c r="B4" s="114" t="str">
        <f>IF(B6="CD04-05-84","HAUTES Alpes, Alpes Hautes Provence, VAUCLUSE",IF(B6="CD06","ALPES MARITIMES",IF(B6="CD83","VAR",IF(B6="CD13","BOUCHES DU RHÔNE",0))))</f>
        <v>BOUCHES DU RHÔNE</v>
      </c>
      <c r="C4" s="115"/>
      <c r="D4" s="115"/>
      <c r="E4" s="126" t="s">
        <v>19</v>
      </c>
      <c r="F4" s="126"/>
      <c r="G4" s="122" t="str">
        <f>IF(G6="CD04-05-84","HAUTES Alpes, Alpes Hautes Provence, VAUCLUSE",IF(G6="CD06","ALPES MARITIMES",IF(G6="CD83","VAR",IF(G6="CD13","BOUCHES DU RHÔNE",0))))</f>
        <v>HAUTES Alpes, Alpes Hautes Provence, VAUCLUSE</v>
      </c>
      <c r="H4" s="122"/>
      <c r="I4" s="123"/>
    </row>
    <row r="5" spans="1:9" ht="30" customHeight="1" x14ac:dyDescent="0.25">
      <c r="B5" s="116"/>
      <c r="C5" s="117"/>
      <c r="D5" s="117"/>
      <c r="E5" s="127"/>
      <c r="F5" s="127"/>
      <c r="G5" s="124"/>
      <c r="H5" s="124"/>
      <c r="I5" s="125"/>
    </row>
    <row r="6" spans="1:9" ht="30" customHeight="1" x14ac:dyDescent="0.25">
      <c r="B6" s="106" t="str">
        <f>Equipe!$B$11</f>
        <v>CD13</v>
      </c>
      <c r="C6" s="107"/>
      <c r="D6" s="107"/>
      <c r="E6" s="93" t="s">
        <v>20</v>
      </c>
      <c r="F6" s="94"/>
      <c r="G6" s="110" t="str">
        <f>Equipe!$G$11</f>
        <v>CD04-05-84</v>
      </c>
      <c r="H6" s="110"/>
      <c r="I6" s="111"/>
    </row>
    <row r="7" spans="1:9" ht="30" customHeight="1" x14ac:dyDescent="0.25">
      <c r="B7" s="108"/>
      <c r="C7" s="109"/>
      <c r="D7" s="109"/>
      <c r="E7" s="95"/>
      <c r="F7" s="96"/>
      <c r="G7" s="112"/>
      <c r="H7" s="112"/>
      <c r="I7" s="113"/>
    </row>
    <row r="8" spans="1:9" ht="39" customHeight="1" x14ac:dyDescent="0.6">
      <c r="A8" s="46" t="s">
        <v>11</v>
      </c>
      <c r="B8" s="92"/>
      <c r="C8" s="92"/>
      <c r="D8" s="92"/>
      <c r="E8" s="97"/>
      <c r="F8" s="97"/>
      <c r="G8" s="92"/>
      <c r="H8" s="92"/>
      <c r="I8" s="92"/>
    </row>
    <row r="9" spans="1:9" ht="39" customHeight="1" x14ac:dyDescent="0.6">
      <c r="A9" s="46" t="s">
        <v>12</v>
      </c>
      <c r="B9" s="92"/>
      <c r="C9" s="92"/>
      <c r="D9" s="92"/>
      <c r="E9" s="97"/>
      <c r="F9" s="97"/>
      <c r="G9" s="92"/>
      <c r="H9" s="92"/>
      <c r="I9" s="92"/>
    </row>
    <row r="10" spans="1:9" ht="39" customHeight="1" x14ac:dyDescent="0.6">
      <c r="A10" s="46" t="s">
        <v>13</v>
      </c>
      <c r="B10" s="92"/>
      <c r="C10" s="92"/>
      <c r="D10" s="92"/>
      <c r="E10" s="97"/>
      <c r="F10" s="97"/>
      <c r="G10" s="92"/>
      <c r="H10" s="92"/>
      <c r="I10" s="92"/>
    </row>
    <row r="11" spans="1:9" ht="39" customHeight="1" x14ac:dyDescent="0.6">
      <c r="A11" s="46" t="s">
        <v>14</v>
      </c>
      <c r="B11" s="92"/>
      <c r="C11" s="92"/>
      <c r="D11" s="92"/>
      <c r="E11" s="97"/>
      <c r="F11" s="97"/>
      <c r="G11" s="92"/>
      <c r="H11" s="92"/>
      <c r="I11" s="92"/>
    </row>
    <row r="12" spans="1:9" ht="39" customHeight="1" x14ac:dyDescent="0.6">
      <c r="A12" s="46" t="s">
        <v>15</v>
      </c>
      <c r="B12" s="92"/>
      <c r="C12" s="92"/>
      <c r="D12" s="92"/>
      <c r="E12" s="97"/>
      <c r="F12" s="97"/>
      <c r="G12" s="92"/>
      <c r="H12" s="92"/>
      <c r="I12" s="92"/>
    </row>
    <row r="13" spans="1:9" ht="39" customHeight="1" x14ac:dyDescent="0.6">
      <c r="A13" s="46" t="s">
        <v>16</v>
      </c>
      <c r="B13" s="92"/>
      <c r="C13" s="92"/>
      <c r="D13" s="92"/>
      <c r="E13" s="97"/>
      <c r="F13" s="97"/>
      <c r="G13" s="92"/>
      <c r="H13" s="92"/>
      <c r="I13" s="92"/>
    </row>
    <row r="14" spans="1:9" ht="30" customHeight="1" x14ac:dyDescent="0.25">
      <c r="B14" s="106" t="str">
        <f>B6</f>
        <v>CD13</v>
      </c>
      <c r="C14" s="107"/>
      <c r="D14" s="107"/>
      <c r="E14" s="93" t="s">
        <v>21</v>
      </c>
      <c r="F14" s="94"/>
      <c r="G14" s="110" t="str">
        <f>G6</f>
        <v>CD04-05-84</v>
      </c>
      <c r="H14" s="110"/>
      <c r="I14" s="111"/>
    </row>
    <row r="15" spans="1:9" ht="30" customHeight="1" x14ac:dyDescent="0.25">
      <c r="B15" s="108"/>
      <c r="C15" s="109"/>
      <c r="D15" s="109"/>
      <c r="E15" s="95"/>
      <c r="F15" s="96"/>
      <c r="G15" s="112"/>
      <c r="H15" s="112"/>
      <c r="I15" s="113"/>
    </row>
    <row r="16" spans="1:9" ht="39" customHeight="1" x14ac:dyDescent="0.6">
      <c r="A16" s="46" t="s">
        <v>22</v>
      </c>
      <c r="B16" s="92"/>
      <c r="C16" s="92"/>
      <c r="D16" s="92"/>
      <c r="E16" s="97"/>
      <c r="F16" s="97"/>
      <c r="G16" s="92"/>
      <c r="H16" s="92"/>
      <c r="I16" s="92"/>
    </row>
    <row r="17" spans="1:9" ht="39" customHeight="1" x14ac:dyDescent="0.6">
      <c r="A17" s="46" t="s">
        <v>23</v>
      </c>
      <c r="B17" s="92"/>
      <c r="C17" s="92"/>
      <c r="D17" s="92"/>
      <c r="E17" s="97"/>
      <c r="F17" s="97"/>
      <c r="G17" s="92"/>
      <c r="H17" s="92"/>
      <c r="I17" s="92"/>
    </row>
    <row r="18" spans="1:9" ht="39" customHeight="1" x14ac:dyDescent="0.6">
      <c r="A18" s="46" t="s">
        <v>24</v>
      </c>
      <c r="B18" s="92"/>
      <c r="C18" s="92"/>
      <c r="D18" s="92"/>
      <c r="E18" s="97"/>
      <c r="F18" s="97"/>
      <c r="G18" s="92"/>
      <c r="H18" s="92"/>
      <c r="I18" s="92"/>
    </row>
    <row r="19" spans="1:9" ht="39" customHeight="1" x14ac:dyDescent="0.6">
      <c r="A19" s="46" t="s">
        <v>25</v>
      </c>
      <c r="B19" s="92"/>
      <c r="C19" s="92"/>
      <c r="D19" s="92"/>
      <c r="E19" s="97"/>
      <c r="F19" s="97"/>
      <c r="G19" s="92"/>
      <c r="H19" s="92"/>
      <c r="I19" s="92"/>
    </row>
    <row r="20" spans="1:9" ht="39" customHeight="1" x14ac:dyDescent="0.6">
      <c r="A20" s="46" t="s">
        <v>26</v>
      </c>
      <c r="B20" s="92"/>
      <c r="C20" s="92"/>
      <c r="D20" s="92"/>
      <c r="E20" s="97"/>
      <c r="F20" s="97"/>
      <c r="G20" s="92"/>
      <c r="H20" s="92"/>
      <c r="I20" s="92"/>
    </row>
    <row r="21" spans="1:9" ht="39" customHeight="1" x14ac:dyDescent="0.6">
      <c r="A21" s="46" t="s">
        <v>27</v>
      </c>
      <c r="B21" s="92"/>
      <c r="C21" s="92"/>
      <c r="D21" s="92"/>
      <c r="E21" s="97"/>
      <c r="F21" s="97"/>
      <c r="G21" s="92"/>
      <c r="H21" s="92"/>
      <c r="I21" s="92"/>
    </row>
    <row r="22" spans="1:9" ht="39" customHeight="1" x14ac:dyDescent="0.6">
      <c r="A22" s="46" t="s">
        <v>28</v>
      </c>
      <c r="B22" s="92"/>
      <c r="C22" s="92"/>
      <c r="D22" s="92"/>
      <c r="E22" s="97"/>
      <c r="F22" s="97"/>
      <c r="G22" s="92"/>
      <c r="H22" s="92"/>
      <c r="I22" s="92"/>
    </row>
    <row r="23" spans="1:9" ht="39" customHeight="1" x14ac:dyDescent="0.6">
      <c r="A23" s="46" t="s">
        <v>29</v>
      </c>
      <c r="B23" s="92"/>
      <c r="C23" s="92"/>
      <c r="D23" s="92"/>
      <c r="E23" s="97"/>
      <c r="F23" s="97"/>
      <c r="G23" s="92"/>
      <c r="H23" s="92"/>
      <c r="I23" s="92"/>
    </row>
    <row r="24" spans="1:9" ht="39" customHeight="1" x14ac:dyDescent="0.6">
      <c r="A24" s="46" t="s">
        <v>30</v>
      </c>
      <c r="B24" s="92"/>
      <c r="C24" s="92"/>
      <c r="D24" s="92"/>
      <c r="E24" s="97"/>
      <c r="F24" s="97"/>
      <c r="G24" s="92"/>
      <c r="H24" s="92"/>
      <c r="I24" s="92"/>
    </row>
    <row r="25" spans="1:9" ht="39" customHeight="1" x14ac:dyDescent="0.6">
      <c r="A25" s="46" t="s">
        <v>31</v>
      </c>
      <c r="B25" s="92"/>
      <c r="C25" s="92"/>
      <c r="D25" s="92"/>
      <c r="E25" s="97"/>
      <c r="F25" s="97"/>
      <c r="G25" s="92"/>
      <c r="H25" s="92"/>
      <c r="I25" s="92"/>
    </row>
    <row r="26" spans="1:9" ht="39" customHeight="1" x14ac:dyDescent="0.6">
      <c r="A26" s="46" t="s">
        <v>32</v>
      </c>
      <c r="B26" s="92"/>
      <c r="C26" s="92"/>
      <c r="D26" s="92"/>
      <c r="E26" s="97"/>
      <c r="F26" s="97"/>
      <c r="G26" s="92"/>
      <c r="H26" s="92"/>
      <c r="I26" s="92"/>
    </row>
    <row r="27" spans="1:9" ht="39" customHeight="1" x14ac:dyDescent="0.6">
      <c r="A27" s="46" t="s">
        <v>33</v>
      </c>
      <c r="B27" s="92"/>
      <c r="C27" s="92"/>
      <c r="D27" s="92"/>
      <c r="E27" s="97"/>
      <c r="F27" s="97"/>
      <c r="G27" s="92"/>
      <c r="H27" s="92"/>
      <c r="I27" s="92"/>
    </row>
    <row r="28" spans="1:9" ht="30" customHeight="1" x14ac:dyDescent="0.25">
      <c r="B28" s="98" t="str">
        <f>B6</f>
        <v>CD13</v>
      </c>
      <c r="C28" s="99"/>
      <c r="D28" s="99"/>
      <c r="E28" s="93" t="s">
        <v>34</v>
      </c>
      <c r="F28" s="94"/>
      <c r="G28" s="102" t="str">
        <f>G6</f>
        <v>CD04-05-84</v>
      </c>
      <c r="H28" s="102"/>
      <c r="I28" s="103"/>
    </row>
    <row r="29" spans="1:9" ht="23.25" customHeight="1" x14ac:dyDescent="0.25">
      <c r="B29" s="100"/>
      <c r="C29" s="101"/>
      <c r="D29" s="101"/>
      <c r="E29" s="95"/>
      <c r="F29" s="96"/>
      <c r="G29" s="104"/>
      <c r="H29" s="104"/>
      <c r="I29" s="105"/>
    </row>
    <row r="30" spans="1:9" ht="30" customHeight="1" x14ac:dyDescent="0.25">
      <c r="B30" s="84"/>
      <c r="C30" s="85"/>
      <c r="D30" s="85"/>
      <c r="E30" s="93"/>
      <c r="F30" s="94"/>
      <c r="G30" s="88"/>
      <c r="H30" s="88"/>
      <c r="I30" s="89"/>
    </row>
    <row r="31" spans="1:9" ht="30" customHeight="1" x14ac:dyDescent="0.25">
      <c r="B31" s="86"/>
      <c r="C31" s="87"/>
      <c r="D31" s="87"/>
      <c r="E31" s="95"/>
      <c r="F31" s="96"/>
      <c r="G31" s="90"/>
      <c r="H31" s="90"/>
      <c r="I31" s="91"/>
    </row>
  </sheetData>
  <mergeCells count="71">
    <mergeCell ref="G8:I8"/>
    <mergeCell ref="G9:I9"/>
    <mergeCell ref="G10:I10"/>
    <mergeCell ref="B4:D5"/>
    <mergeCell ref="B1:E3"/>
    <mergeCell ref="F1:I3"/>
    <mergeCell ref="G4:I5"/>
    <mergeCell ref="B6:D7"/>
    <mergeCell ref="G6:I7"/>
    <mergeCell ref="E4:F5"/>
    <mergeCell ref="E6:F7"/>
    <mergeCell ref="G11:I11"/>
    <mergeCell ref="G12:I12"/>
    <mergeCell ref="G14:I15"/>
    <mergeCell ref="B16:D16"/>
    <mergeCell ref="B17:D17"/>
    <mergeCell ref="E17:F17"/>
    <mergeCell ref="B11:D11"/>
    <mergeCell ref="B12:D12"/>
    <mergeCell ref="B13:D13"/>
    <mergeCell ref="G13:I13"/>
    <mergeCell ref="G16:I16"/>
    <mergeCell ref="G17:I17"/>
    <mergeCell ref="E11:F11"/>
    <mergeCell ref="E12:F12"/>
    <mergeCell ref="E13:F13"/>
    <mergeCell ref="E16:F16"/>
    <mergeCell ref="G21:I21"/>
    <mergeCell ref="B18:D18"/>
    <mergeCell ref="B19:D19"/>
    <mergeCell ref="B20:D20"/>
    <mergeCell ref="B21:D21"/>
    <mergeCell ref="G18:I18"/>
    <mergeCell ref="G19:I19"/>
    <mergeCell ref="G20:I20"/>
    <mergeCell ref="E18:F18"/>
    <mergeCell ref="E19:F19"/>
    <mergeCell ref="E20:F20"/>
    <mergeCell ref="E21:F21"/>
    <mergeCell ref="B25:D25"/>
    <mergeCell ref="B26:D26"/>
    <mergeCell ref="E22:F22"/>
    <mergeCell ref="E23:F23"/>
    <mergeCell ref="G22:I22"/>
    <mergeCell ref="G23:I23"/>
    <mergeCell ref="G24:I24"/>
    <mergeCell ref="E25:F25"/>
    <mergeCell ref="E26:F26"/>
    <mergeCell ref="E24:F24"/>
    <mergeCell ref="B22:D22"/>
    <mergeCell ref="B23:D23"/>
    <mergeCell ref="G25:I25"/>
    <mergeCell ref="G26:I26"/>
    <mergeCell ref="B24:D24"/>
    <mergeCell ref="B14:D15"/>
    <mergeCell ref="E14:F15"/>
    <mergeCell ref="B8:D8"/>
    <mergeCell ref="B9:D9"/>
    <mergeCell ref="B10:D10"/>
    <mergeCell ref="E8:F8"/>
    <mergeCell ref="E9:F9"/>
    <mergeCell ref="E10:F10"/>
    <mergeCell ref="B30:D31"/>
    <mergeCell ref="G30:I31"/>
    <mergeCell ref="G27:I27"/>
    <mergeCell ref="E28:F29"/>
    <mergeCell ref="E30:F31"/>
    <mergeCell ref="E27:F27"/>
    <mergeCell ref="B28:D29"/>
    <mergeCell ref="G28:I29"/>
    <mergeCell ref="B27:D27"/>
  </mergeCells>
  <pageMargins left="0.70866141732283472" right="0.70866141732283472" top="0.74803149606299213" bottom="0.74803149606299213" header="0.31496062992125984" footer="0.31496062992125984"/>
  <pageSetup paperSize="8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Equipe</vt:lpstr>
      <vt:lpstr>foursome</vt:lpstr>
      <vt:lpstr>Single</vt:lpstr>
      <vt:lpstr>Total</vt:lpstr>
      <vt:lpstr>A3 à imprimer pour sur place</vt:lpstr>
      <vt:lpstr>Feuil1</vt:lpstr>
      <vt:lpstr>Feuil2</vt:lpstr>
      <vt:lpstr>Feuil3</vt:lpstr>
      <vt:lpstr>Equipe!Zone_d_impression</vt:lpstr>
      <vt:lpstr>foursome!Zone_d_impression</vt:lpstr>
      <vt:lpstr>Single!Zone_d_impression</vt:lpstr>
      <vt:lpstr>Total!Zone_d_impression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 JIMENEZ GREGORY</dc:creator>
  <cp:lastModifiedBy>Roselyne Maillet</cp:lastModifiedBy>
  <cp:lastPrinted>2022-04-09T21:48:54Z</cp:lastPrinted>
  <dcterms:created xsi:type="dcterms:W3CDTF">2013-10-09T19:03:48Z</dcterms:created>
  <dcterms:modified xsi:type="dcterms:W3CDTF">2022-04-14T08:17:25Z</dcterms:modified>
</cp:coreProperties>
</file>